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5642A0BD-EDC8-447D-B253-4D2F7F300765}" xr6:coauthVersionLast="47" xr6:coauthVersionMax="47" xr10:uidLastSave="{00000000-0000-0000-0000-000000000000}"/>
  <bookViews>
    <workbookView xWindow="-120" yWindow="-120" windowWidth="29040" windowHeight="15720" tabRatio="769" activeTab="3" xr2:uid="{159E84A3-5840-4382-B35B-1CAEB3B9A017}"/>
  </bookViews>
  <sheets>
    <sheet name="Sales" sheetId="2" r:id="rId1"/>
    <sheet name="Basics" sheetId="21" r:id="rId2"/>
    <sheet name="Restaurant" sheetId="12" r:id="rId3"/>
    <sheet name="Thomas' Dates and Time" sheetId="22" r:id="rId4"/>
    <sheet name="Table" sheetId="19" r:id="rId5"/>
    <sheet name="Inflation" sheetId="6" r:id="rId6"/>
    <sheet name="Washing Powder" sheetId="5" r:id="rId7"/>
    <sheet name="Parliament" sheetId="4" r:id="rId8"/>
    <sheet name="Import" sheetId="20" r:id="rId9"/>
    <sheet name="Magic Chart" sheetId="3" r:id="rId10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2" l="1"/>
  <c r="AC13" i="21"/>
  <c r="AC14" i="21"/>
  <c r="AC15" i="21"/>
  <c r="AC16" i="21"/>
  <c r="AC17" i="21"/>
  <c r="AC18" i="21"/>
  <c r="AC19" i="21"/>
  <c r="AC20" i="21"/>
  <c r="AC21" i="21"/>
  <c r="AC12" i="21"/>
  <c r="O22" i="21"/>
  <c r="N27" i="21" s="1"/>
  <c r="N29" i="21" s="1"/>
  <c r="D7" i="22"/>
  <c r="E7" i="12"/>
  <c r="E8" i="12"/>
  <c r="E9" i="12"/>
  <c r="E10" i="12"/>
  <c r="E11" i="12"/>
  <c r="E12" i="12"/>
  <c r="E13" i="12"/>
  <c r="E14" i="12"/>
  <c r="E6" i="12"/>
  <c r="I294" i="2"/>
  <c r="I289" i="2"/>
  <c r="I312" i="2"/>
  <c r="I271" i="2"/>
  <c r="I145" i="2"/>
  <c r="I257" i="2"/>
  <c r="I674" i="2"/>
  <c r="I350" i="2"/>
  <c r="I559" i="2"/>
  <c r="I397" i="2"/>
  <c r="I336" i="2"/>
  <c r="I451" i="2"/>
  <c r="I675" i="2"/>
  <c r="I45" i="2"/>
  <c r="I486" i="2"/>
  <c r="I385" i="2"/>
  <c r="I518" i="2"/>
  <c r="I414" i="2"/>
  <c r="I295" i="2"/>
  <c r="I35" i="2"/>
  <c r="I364" i="2"/>
  <c r="I432" i="2"/>
  <c r="I168" i="2"/>
  <c r="I103" i="2"/>
  <c r="I485" i="2"/>
  <c r="I321" i="2"/>
  <c r="I637" i="2"/>
  <c r="I435" i="2"/>
  <c r="I565" i="2"/>
  <c r="I272" i="2"/>
  <c r="I190" i="2"/>
  <c r="I585" i="2"/>
  <c r="I568" i="2"/>
  <c r="I37" i="2"/>
  <c r="I541" i="2"/>
  <c r="I265" i="2"/>
  <c r="I72" i="2"/>
  <c r="I205" i="2"/>
  <c r="I142" i="2"/>
  <c r="I125" i="2"/>
  <c r="I78" i="2"/>
  <c r="I612" i="2"/>
  <c r="I172" i="2"/>
  <c r="I579" i="2"/>
  <c r="I164" i="2"/>
  <c r="I499" i="2"/>
  <c r="I591" i="2"/>
  <c r="I437" i="2"/>
  <c r="I345" i="2"/>
  <c r="I573" i="2"/>
  <c r="I30" i="2"/>
  <c r="I602" i="2"/>
  <c r="I143" i="2"/>
  <c r="I422" i="2"/>
  <c r="I89" i="2"/>
  <c r="I361" i="2"/>
  <c r="I420" i="2"/>
  <c r="I413" i="2"/>
  <c r="I653" i="2"/>
  <c r="I81" i="2"/>
  <c r="I44" i="2"/>
  <c r="I632" i="2"/>
  <c r="I104" i="2"/>
  <c r="I694" i="2"/>
  <c r="I171" i="2"/>
  <c r="I160" i="2"/>
  <c r="I678" i="2"/>
  <c r="I554" i="2"/>
  <c r="I443" i="2"/>
  <c r="I73" i="2"/>
  <c r="I532" i="2"/>
  <c r="I214" i="2"/>
  <c r="I635" i="2"/>
  <c r="I526" i="2"/>
  <c r="I64" i="2"/>
  <c r="I404" i="2"/>
  <c r="I516" i="2"/>
  <c r="I301" i="2"/>
  <c r="I487" i="2"/>
  <c r="I608" i="2"/>
  <c r="I67" i="2"/>
  <c r="I482" i="2"/>
  <c r="I94" i="2"/>
  <c r="I222" i="2"/>
  <c r="I75" i="2"/>
  <c r="I277" i="2"/>
  <c r="I581" i="2"/>
  <c r="I355" i="2"/>
  <c r="I658" i="2"/>
  <c r="I618" i="2"/>
  <c r="I667" i="2"/>
  <c r="I51" i="2"/>
  <c r="I398" i="2"/>
  <c r="I356" i="2"/>
  <c r="I500" i="2"/>
  <c r="I347" i="2"/>
  <c r="I201" i="2"/>
  <c r="I428" i="2"/>
  <c r="I240" i="2"/>
  <c r="I539" i="2"/>
  <c r="I550" i="2"/>
  <c r="I148" i="2"/>
  <c r="I531" i="2"/>
  <c r="I339" i="2"/>
  <c r="I491" i="2"/>
  <c r="I292" i="2"/>
  <c r="I147" i="2"/>
  <c r="I436" i="2"/>
  <c r="I699" i="2"/>
  <c r="I269" i="2"/>
  <c r="I517" i="2"/>
  <c r="I521" i="2"/>
  <c r="I36" i="2"/>
  <c r="I323" i="2"/>
  <c r="I655" i="2"/>
  <c r="I9" i="2"/>
  <c r="I180" i="2"/>
  <c r="I607" i="2"/>
  <c r="I619" i="2"/>
  <c r="I266" i="2"/>
  <c r="I191" i="2"/>
  <c r="I138" i="2"/>
  <c r="I346" i="2"/>
  <c r="I459" i="2"/>
  <c r="I278" i="2"/>
  <c r="I691" i="2"/>
  <c r="I611" i="2"/>
  <c r="I60" i="2"/>
  <c r="I151" i="2"/>
  <c r="I97" i="2"/>
  <c r="I235" i="2"/>
  <c r="I118" i="2"/>
  <c r="I157" i="2"/>
  <c r="I352" i="2"/>
  <c r="I498" i="2"/>
  <c r="I52" i="2"/>
  <c r="I670" i="2"/>
  <c r="I175" i="2"/>
  <c r="I411" i="2"/>
  <c r="I365" i="2"/>
  <c r="I4" i="2"/>
  <c r="I512" i="2"/>
  <c r="I33" i="2"/>
  <c r="I224" i="2"/>
  <c r="I534" i="2"/>
  <c r="I275" i="2"/>
  <c r="I448" i="2"/>
  <c r="I574" i="2"/>
  <c r="I50" i="2"/>
  <c r="I276" i="2"/>
  <c r="I93" i="2"/>
  <c r="I363" i="2"/>
  <c r="I61" i="2"/>
  <c r="I258" i="2"/>
  <c r="I520" i="2"/>
  <c r="I502" i="2"/>
  <c r="I672" i="2"/>
  <c r="I463" i="2"/>
  <c r="I480" i="2"/>
  <c r="I588" i="2"/>
  <c r="I325" i="2"/>
  <c r="I524" i="2"/>
  <c r="I412" i="2"/>
  <c r="I665" i="2"/>
  <c r="I238" i="2"/>
  <c r="I692" i="2"/>
  <c r="I167" i="2"/>
  <c r="I80" i="2"/>
  <c r="I109" i="2"/>
  <c r="I83" i="2"/>
  <c r="I465" i="2"/>
  <c r="I353" i="2"/>
  <c r="I624" i="2"/>
  <c r="I558" i="2"/>
  <c r="I567" i="2"/>
  <c r="I383" i="2"/>
  <c r="I392" i="2"/>
  <c r="I460" i="2"/>
  <c r="I646" i="2"/>
  <c r="I688" i="2"/>
  <c r="I650" i="2"/>
  <c r="I592" i="2"/>
  <c r="I378" i="2"/>
  <c r="I106" i="2"/>
  <c r="I287" i="2"/>
  <c r="I337" i="2"/>
  <c r="I416" i="2"/>
  <c r="I589" i="2"/>
  <c r="I290" i="2"/>
  <c r="I614" i="2"/>
  <c r="I657" i="2"/>
  <c r="I267" i="2"/>
  <c r="I237" i="2"/>
  <c r="I606" i="2"/>
  <c r="I666" i="2"/>
  <c r="I38" i="2"/>
  <c r="I503" i="2"/>
  <c r="I262" i="2"/>
  <c r="I253" i="2"/>
  <c r="I29" i="2"/>
  <c r="I132" i="2"/>
  <c r="I369" i="2"/>
  <c r="I273" i="2"/>
  <c r="I281" i="2"/>
  <c r="I642" i="2"/>
  <c r="I476" i="2"/>
  <c r="I462" i="2"/>
  <c r="I447" i="2"/>
  <c r="I156" i="2"/>
  <c r="I594" i="2"/>
  <c r="I379" i="2"/>
  <c r="I130" i="2"/>
  <c r="I572" i="2"/>
  <c r="I454" i="2"/>
  <c r="I286" i="2"/>
  <c r="I313" i="2"/>
  <c r="I250" i="2"/>
  <c r="I450" i="2"/>
  <c r="I530" i="2"/>
  <c r="I495" i="2"/>
  <c r="I511" i="2"/>
  <c r="I56" i="2"/>
  <c r="I360" i="2"/>
  <c r="I234" i="2"/>
  <c r="I676" i="2"/>
  <c r="I362" i="2"/>
  <c r="I605" i="2"/>
  <c r="I687" i="2"/>
  <c r="I317" i="2"/>
  <c r="I242" i="2"/>
  <c r="I464" i="2"/>
  <c r="I158" i="2"/>
  <c r="I409" i="2"/>
  <c r="I110" i="2"/>
  <c r="I19" i="2"/>
  <c r="I322" i="2"/>
  <c r="I196" i="2"/>
  <c r="I96" i="2"/>
  <c r="I645" i="2"/>
  <c r="I221" i="2"/>
  <c r="I324" i="2"/>
  <c r="I483" i="2"/>
  <c r="I178" i="2"/>
  <c r="I626" i="2"/>
  <c r="I87" i="2"/>
  <c r="I359" i="2"/>
  <c r="I25" i="2"/>
  <c r="I91" i="2"/>
  <c r="I179" i="2"/>
  <c r="I11" i="2"/>
  <c r="I351" i="2"/>
  <c r="I468" i="2"/>
  <c r="I305" i="2"/>
  <c r="I497" i="2"/>
  <c r="I183" i="2"/>
  <c r="I473" i="2"/>
  <c r="I510" i="2"/>
  <c r="I545" i="2"/>
  <c r="I552" i="2"/>
  <c r="I26" i="2"/>
  <c r="I399" i="2"/>
  <c r="I357" i="2"/>
  <c r="I135" i="2"/>
  <c r="I471" i="2"/>
  <c r="I208" i="2"/>
  <c r="I328" i="2"/>
  <c r="I405" i="2"/>
  <c r="I136" i="2"/>
  <c r="I139" i="2"/>
  <c r="I570" i="2"/>
  <c r="I296" i="2"/>
  <c r="I46" i="2"/>
  <c r="I101" i="2"/>
  <c r="I153" i="2"/>
  <c r="I115" i="2"/>
  <c r="I333" i="2"/>
  <c r="I219" i="2"/>
  <c r="I354" i="2"/>
  <c r="I408" i="2"/>
  <c r="I644" i="2"/>
  <c r="I673" i="2"/>
  <c r="I489" i="2"/>
  <c r="I396" i="2"/>
  <c r="I282" i="2"/>
  <c r="I249" i="2"/>
  <c r="I256" i="2"/>
  <c r="I698" i="2"/>
  <c r="I248" i="2"/>
  <c r="I53" i="2"/>
  <c r="I593" i="2"/>
  <c r="I107" i="2"/>
  <c r="I47" i="2"/>
  <c r="I173" i="2"/>
  <c r="I627" i="2"/>
  <c r="I268" i="2"/>
  <c r="I613" i="2"/>
  <c r="I241" i="2"/>
  <c r="I400" i="2"/>
  <c r="I631" i="2"/>
  <c r="I335" i="2"/>
  <c r="I493" i="2"/>
  <c r="I609" i="2"/>
  <c r="I508" i="2"/>
  <c r="I285" i="2"/>
  <c r="I375" i="2"/>
  <c r="I226" i="2"/>
  <c r="I660" i="2"/>
  <c r="I15" i="2"/>
  <c r="I596" i="2"/>
  <c r="I625" i="2"/>
  <c r="I239" i="2"/>
  <c r="I288" i="2"/>
  <c r="I263" i="2"/>
  <c r="I14" i="2"/>
  <c r="I200" i="2"/>
  <c r="I595" i="2"/>
  <c r="I600" i="2"/>
  <c r="I538" i="2"/>
  <c r="I259" i="2"/>
  <c r="I634" i="2"/>
  <c r="I213" i="2"/>
  <c r="I12" i="2"/>
  <c r="I5" i="2"/>
  <c r="I475" i="2"/>
  <c r="I477" i="2"/>
  <c r="I192" i="2"/>
  <c r="I603" i="2"/>
  <c r="I57" i="2"/>
  <c r="I430" i="2"/>
  <c r="I2" i="2"/>
  <c r="I438" i="2"/>
  <c r="I367" i="2"/>
  <c r="I308" i="2"/>
  <c r="I220" i="2"/>
  <c r="I327" i="2"/>
  <c r="I620" i="2"/>
  <c r="I291" i="2"/>
  <c r="I174" i="2"/>
  <c r="I22" i="2"/>
  <c r="I371" i="2"/>
  <c r="I216" i="2"/>
  <c r="I251" i="2"/>
  <c r="I13" i="2"/>
  <c r="I407" i="2"/>
  <c r="I177" i="2"/>
  <c r="I677" i="2"/>
  <c r="I647" i="2"/>
  <c r="I152" i="2"/>
  <c r="I431" i="2"/>
  <c r="I586" i="2"/>
  <c r="I133" i="2"/>
  <c r="I453" i="2"/>
  <c r="I102" i="2"/>
  <c r="I76" i="2"/>
  <c r="I146" i="2"/>
  <c r="I187" i="2"/>
  <c r="I306" i="2"/>
  <c r="I406" i="2"/>
  <c r="I561" i="2"/>
  <c r="I293" i="2"/>
  <c r="I162" i="2"/>
  <c r="I123" i="2"/>
  <c r="I700" i="2"/>
  <c r="I671" i="2"/>
  <c r="I229" i="2"/>
  <c r="I682" i="2"/>
  <c r="I370" i="2"/>
  <c r="I403" i="2"/>
  <c r="I261" i="2"/>
  <c r="I140" i="2"/>
  <c r="I474" i="2"/>
  <c r="I535" i="2"/>
  <c r="I374" i="2"/>
  <c r="I505" i="2"/>
  <c r="I529" i="2"/>
  <c r="I696" i="2"/>
  <c r="I388" i="2"/>
  <c r="I417" i="2"/>
  <c r="I622" i="2"/>
  <c r="I150" i="2"/>
  <c r="I421" i="2"/>
  <c r="I540" i="2"/>
  <c r="I446" i="2"/>
  <c r="I92" i="2"/>
  <c r="I391" i="2"/>
  <c r="I601" i="2"/>
  <c r="I212" i="2"/>
  <c r="I184" i="2"/>
  <c r="I122" i="2"/>
  <c r="I546" i="2"/>
  <c r="I555" i="2"/>
  <c r="I456" i="2"/>
  <c r="I79" i="2"/>
  <c r="I651" i="2"/>
  <c r="I194" i="2"/>
  <c r="I255" i="2"/>
  <c r="I128" i="2"/>
  <c r="I410" i="2"/>
  <c r="I127" i="2"/>
  <c r="I604" i="2"/>
  <c r="I113" i="2"/>
  <c r="I557" i="2"/>
  <c r="I377" i="2"/>
  <c r="I458" i="2"/>
  <c r="I111" i="2"/>
  <c r="I501" i="2"/>
  <c r="I65" i="2"/>
  <c r="I121" i="2"/>
  <c r="I380" i="2"/>
  <c r="I334" i="2"/>
  <c r="I141" i="2"/>
  <c r="I551" i="2"/>
  <c r="I590" i="2"/>
  <c r="I233" i="2"/>
  <c r="I40" i="2"/>
  <c r="I311" i="2"/>
  <c r="I193" i="2"/>
  <c r="I55" i="2"/>
  <c r="I218" i="2"/>
  <c r="I59" i="2"/>
  <c r="I134" i="2"/>
  <c r="I247" i="2"/>
  <c r="I124" i="2"/>
  <c r="I372" i="2"/>
  <c r="I433" i="2"/>
  <c r="I116" i="2"/>
  <c r="I621" i="2"/>
  <c r="I452" i="2"/>
  <c r="I577" i="2"/>
  <c r="I652" i="2"/>
  <c r="I439" i="2"/>
  <c r="I84" i="2"/>
  <c r="I254" i="2"/>
  <c r="I429" i="2"/>
  <c r="I648" i="2"/>
  <c r="I571" i="2"/>
  <c r="I701" i="2"/>
  <c r="I98" i="2"/>
  <c r="I280" i="2"/>
  <c r="I562" i="2"/>
  <c r="I662" i="2"/>
  <c r="I66" i="2"/>
  <c r="I159" i="2"/>
  <c r="I467" i="2"/>
  <c r="I366" i="2"/>
  <c r="I556" i="2"/>
  <c r="I390" i="2"/>
  <c r="I182" i="2"/>
  <c r="I525" i="2"/>
  <c r="I74" i="2"/>
  <c r="I348" i="2"/>
  <c r="I519" i="2"/>
  <c r="I640" i="2"/>
  <c r="I560" i="2"/>
  <c r="I630" i="2"/>
  <c r="I232" i="2"/>
  <c r="I154" i="2"/>
  <c r="I426" i="2"/>
  <c r="I203" i="2"/>
  <c r="I114" i="2"/>
  <c r="I663" i="2"/>
  <c r="I547" i="2"/>
  <c r="I484" i="2"/>
  <c r="I77" i="2"/>
  <c r="I669" i="2"/>
  <c r="I260" i="2"/>
  <c r="I71" i="2"/>
  <c r="I514" i="2"/>
  <c r="I332" i="2"/>
  <c r="I616" i="2"/>
  <c r="I82" i="2"/>
  <c r="I599" i="2"/>
  <c r="I656" i="2"/>
  <c r="I569" i="2"/>
  <c r="I423" i="2"/>
  <c r="I225" i="2"/>
  <c r="I668" i="2"/>
  <c r="I548" i="2"/>
  <c r="I284" i="2"/>
  <c r="I297" i="2"/>
  <c r="I210" i="2"/>
  <c r="I207" i="2"/>
  <c r="I23" i="2"/>
  <c r="I197" i="2"/>
  <c r="I161" i="2"/>
  <c r="I211" i="2"/>
  <c r="I215" i="2"/>
  <c r="I494" i="2"/>
  <c r="I434" i="2"/>
  <c r="I170" i="2"/>
  <c r="I244" i="2"/>
  <c r="I643" i="2"/>
  <c r="I664" i="2"/>
  <c r="I31" i="2"/>
  <c r="I28" i="2"/>
  <c r="I686" i="2"/>
  <c r="I504" i="2"/>
  <c r="I402" i="2"/>
  <c r="I3" i="2"/>
  <c r="I176" i="2"/>
  <c r="I481" i="2"/>
  <c r="I681" i="2"/>
  <c r="I166" i="2"/>
  <c r="I264" i="2"/>
  <c r="I566" i="2"/>
  <c r="I58" i="2"/>
  <c r="I488" i="2"/>
  <c r="I100" i="2"/>
  <c r="I457" i="2"/>
  <c r="I230" i="2"/>
  <c r="I549" i="2"/>
  <c r="I16" i="2"/>
  <c r="I401" i="2"/>
  <c r="I445" i="2"/>
  <c r="I389" i="2"/>
  <c r="I537" i="2"/>
  <c r="I246" i="2"/>
  <c r="I582" i="2"/>
  <c r="I461" i="2"/>
  <c r="I479" i="2"/>
  <c r="I654" i="2"/>
  <c r="I382" i="2"/>
  <c r="I358" i="2"/>
  <c r="I70" i="2"/>
  <c r="I62" i="2"/>
  <c r="I54" i="2"/>
  <c r="I39" i="2"/>
  <c r="I298" i="2"/>
  <c r="I695" i="2"/>
  <c r="I21" i="2"/>
  <c r="I684" i="2"/>
  <c r="I6" i="2"/>
  <c r="I576" i="2"/>
  <c r="I186" i="2"/>
  <c r="I470" i="2"/>
  <c r="I209" i="2"/>
  <c r="I575" i="2"/>
  <c r="I368" i="2"/>
  <c r="I149" i="2"/>
  <c r="I112" i="2"/>
  <c r="I163" i="2"/>
  <c r="I679" i="2"/>
  <c r="I597" i="2"/>
  <c r="I88" i="2"/>
  <c r="I440" i="2"/>
  <c r="I384" i="2"/>
  <c r="I105" i="2"/>
  <c r="I303" i="2"/>
  <c r="I507" i="2"/>
  <c r="I330" i="2"/>
  <c r="I316" i="2"/>
  <c r="I395" i="2"/>
  <c r="I690" i="2"/>
  <c r="I373" i="2"/>
  <c r="I563" i="2"/>
  <c r="I119" i="2"/>
  <c r="I381" i="2"/>
  <c r="I188" i="2"/>
  <c r="I169" i="2"/>
  <c r="I326" i="2"/>
  <c r="I228" i="2"/>
  <c r="I583" i="2"/>
  <c r="I636" i="2"/>
  <c r="I628" i="2"/>
  <c r="I7" i="2"/>
  <c r="I85" i="2"/>
  <c r="I689" i="2"/>
  <c r="I425" i="2"/>
  <c r="I649" i="2"/>
  <c r="I309" i="2"/>
  <c r="I442" i="2"/>
  <c r="I344" i="2"/>
  <c r="I90" i="2"/>
  <c r="I304" i="2"/>
  <c r="I386" i="2"/>
  <c r="I86" i="2"/>
  <c r="I34" i="2"/>
  <c r="I387" i="2"/>
  <c r="I496" i="2"/>
  <c r="I217" i="2"/>
  <c r="I279" i="2"/>
  <c r="I441" i="2"/>
  <c r="I343" i="2"/>
  <c r="I32" i="2"/>
  <c r="I342" i="2"/>
  <c r="I318" i="2"/>
  <c r="I299" i="2"/>
  <c r="I543" i="2"/>
  <c r="I206" i="2"/>
  <c r="I527" i="2"/>
  <c r="I683" i="2"/>
  <c r="I469" i="2"/>
  <c r="I584" i="2"/>
  <c r="I340" i="2"/>
  <c r="I8" i="2"/>
  <c r="I427" i="2"/>
  <c r="I478" i="2"/>
  <c r="I198" i="2"/>
  <c r="I424" i="2"/>
  <c r="I587" i="2"/>
  <c r="I320" i="2"/>
  <c r="I252" i="2"/>
  <c r="I542" i="2"/>
  <c r="I27" i="2"/>
  <c r="I598" i="2"/>
  <c r="I449" i="2"/>
  <c r="I492" i="2"/>
  <c r="I580" i="2"/>
  <c r="I349" i="2"/>
  <c r="I204" i="2"/>
  <c r="I393" i="2"/>
  <c r="I131" i="2"/>
  <c r="I10" i="2"/>
  <c r="I236" i="2"/>
  <c r="I623" i="2"/>
  <c r="I24" i="2"/>
  <c r="I513" i="2"/>
  <c r="I615" i="2"/>
  <c r="I444" i="2"/>
  <c r="I329" i="2"/>
  <c r="I490" i="2"/>
  <c r="I95" i="2"/>
  <c r="I533" i="2"/>
  <c r="I314" i="2"/>
  <c r="I564" i="2"/>
  <c r="I394" i="2"/>
  <c r="I307" i="2"/>
  <c r="I633" i="2"/>
  <c r="I310" i="2"/>
  <c r="I202" i="2"/>
  <c r="I223" i="2"/>
  <c r="I693" i="2"/>
  <c r="I685" i="2"/>
  <c r="I49" i="2"/>
  <c r="I99" i="2"/>
  <c r="I697" i="2"/>
  <c r="I108" i="2"/>
  <c r="I338" i="2"/>
  <c r="I680" i="2"/>
  <c r="I181" i="2"/>
  <c r="I418" i="2"/>
  <c r="I43" i="2"/>
  <c r="I638" i="2"/>
  <c r="I20" i="2"/>
  <c r="I523" i="2"/>
  <c r="I315" i="2"/>
  <c r="I341" i="2"/>
  <c r="I506" i="2"/>
  <c r="I610" i="2"/>
  <c r="I63" i="2"/>
  <c r="I189" i="2"/>
  <c r="I528" i="2"/>
  <c r="I68" i="2"/>
  <c r="I129" i="2"/>
  <c r="I231" i="2"/>
  <c r="I165" i="2"/>
  <c r="I48" i="2"/>
  <c r="I302" i="2"/>
  <c r="I536" i="2"/>
  <c r="I553" i="2"/>
  <c r="I185" i="2"/>
  <c r="I629" i="2"/>
  <c r="I659" i="2"/>
  <c r="I472" i="2"/>
  <c r="I243" i="2"/>
  <c r="I245" i="2"/>
  <c r="I509" i="2"/>
  <c r="I331" i="2"/>
  <c r="I578" i="2"/>
  <c r="I283" i="2"/>
  <c r="I69" i="2"/>
  <c r="I117" i="2"/>
  <c r="I17" i="2"/>
  <c r="I155" i="2"/>
  <c r="I270" i="2"/>
  <c r="I195" i="2"/>
  <c r="I376" i="2"/>
  <c r="I617" i="2"/>
  <c r="I522" i="2"/>
  <c r="I137" i="2"/>
  <c r="I544" i="2"/>
  <c r="I120" i="2"/>
  <c r="I639" i="2"/>
  <c r="I319" i="2"/>
  <c r="I419" i="2"/>
  <c r="I274" i="2"/>
  <c r="I199" i="2"/>
  <c r="I515" i="2"/>
  <c r="I300" i="2"/>
  <c r="I144" i="2"/>
  <c r="I455" i="2"/>
  <c r="I41" i="2"/>
  <c r="I661" i="2"/>
  <c r="I466" i="2"/>
  <c r="I126" i="2"/>
  <c r="I42" i="2"/>
  <c r="I18" i="2"/>
  <c r="I227" i="2"/>
  <c r="I415" i="2"/>
  <c r="I641" i="2"/>
  <c r="F29" i="21"/>
  <c r="F28" i="21"/>
  <c r="G294" i="2"/>
  <c r="G289" i="2"/>
  <c r="G312" i="2"/>
  <c r="G271" i="2"/>
  <c r="G145" i="2"/>
  <c r="G257" i="2"/>
  <c r="G674" i="2"/>
  <c r="G350" i="2"/>
  <c r="G559" i="2"/>
  <c r="G397" i="2"/>
  <c r="G336" i="2"/>
  <c r="G451" i="2"/>
  <c r="G675" i="2"/>
  <c r="G45" i="2"/>
  <c r="G486" i="2"/>
  <c r="G385" i="2"/>
  <c r="G518" i="2"/>
  <c r="G414" i="2"/>
  <c r="G295" i="2"/>
  <c r="G35" i="2"/>
  <c r="G364" i="2"/>
  <c r="G432" i="2"/>
  <c r="G168" i="2"/>
  <c r="G103" i="2"/>
  <c r="G485" i="2"/>
  <c r="G321" i="2"/>
  <c r="G637" i="2"/>
  <c r="G435" i="2"/>
  <c r="G565" i="2"/>
  <c r="G272" i="2"/>
  <c r="G190" i="2"/>
  <c r="G585" i="2"/>
  <c r="G568" i="2"/>
  <c r="G37" i="2"/>
  <c r="G541" i="2"/>
  <c r="G265" i="2"/>
  <c r="G72" i="2"/>
  <c r="G205" i="2"/>
  <c r="G142" i="2"/>
  <c r="G125" i="2"/>
  <c r="G78" i="2"/>
  <c r="G612" i="2"/>
  <c r="G172" i="2"/>
  <c r="G579" i="2"/>
  <c r="G164" i="2"/>
  <c r="G499" i="2"/>
  <c r="G591" i="2"/>
  <c r="G437" i="2"/>
  <c r="G345" i="2"/>
  <c r="G573" i="2"/>
  <c r="G30" i="2"/>
  <c r="G602" i="2"/>
  <c r="G143" i="2"/>
  <c r="G422" i="2"/>
  <c r="G89" i="2"/>
  <c r="G361" i="2"/>
  <c r="G420" i="2"/>
  <c r="G413" i="2"/>
  <c r="G653" i="2"/>
  <c r="G81" i="2"/>
  <c r="G44" i="2"/>
  <c r="G632" i="2"/>
  <c r="G104" i="2"/>
  <c r="G694" i="2"/>
  <c r="G171" i="2"/>
  <c r="G160" i="2"/>
  <c r="G678" i="2"/>
  <c r="G554" i="2"/>
  <c r="G443" i="2"/>
  <c r="G73" i="2"/>
  <c r="G532" i="2"/>
  <c r="G214" i="2"/>
  <c r="G635" i="2"/>
  <c r="G526" i="2"/>
  <c r="G64" i="2"/>
  <c r="G404" i="2"/>
  <c r="G516" i="2"/>
  <c r="G301" i="2"/>
  <c r="G487" i="2"/>
  <c r="G608" i="2"/>
  <c r="G67" i="2"/>
  <c r="G482" i="2"/>
  <c r="G94" i="2"/>
  <c r="G222" i="2"/>
  <c r="G75" i="2"/>
  <c r="G277" i="2"/>
  <c r="G581" i="2"/>
  <c r="G355" i="2"/>
  <c r="G658" i="2"/>
  <c r="G618" i="2"/>
  <c r="G667" i="2"/>
  <c r="G51" i="2"/>
  <c r="G398" i="2"/>
  <c r="G356" i="2"/>
  <c r="G500" i="2"/>
  <c r="G347" i="2"/>
  <c r="G201" i="2"/>
  <c r="G428" i="2"/>
  <c r="G240" i="2"/>
  <c r="G539" i="2"/>
  <c r="G550" i="2"/>
  <c r="G148" i="2"/>
  <c r="G531" i="2"/>
  <c r="G339" i="2"/>
  <c r="G491" i="2"/>
  <c r="G292" i="2"/>
  <c r="G147" i="2"/>
  <c r="G436" i="2"/>
  <c r="G699" i="2"/>
  <c r="G269" i="2"/>
  <c r="G517" i="2"/>
  <c r="G521" i="2"/>
  <c r="G36" i="2"/>
  <c r="G323" i="2"/>
  <c r="G655" i="2"/>
  <c r="G9" i="2"/>
  <c r="G180" i="2"/>
  <c r="G607" i="2"/>
  <c r="G619" i="2"/>
  <c r="G266" i="2"/>
  <c r="G191" i="2"/>
  <c r="G138" i="2"/>
  <c r="G346" i="2"/>
  <c r="G459" i="2"/>
  <c r="G278" i="2"/>
  <c r="G691" i="2"/>
  <c r="G611" i="2"/>
  <c r="G60" i="2"/>
  <c r="G151" i="2"/>
  <c r="G97" i="2"/>
  <c r="G235" i="2"/>
  <c r="G118" i="2"/>
  <c r="G157" i="2"/>
  <c r="G352" i="2"/>
  <c r="G498" i="2"/>
  <c r="G52" i="2"/>
  <c r="G670" i="2"/>
  <c r="G175" i="2"/>
  <c r="G411" i="2"/>
  <c r="G365" i="2"/>
  <c r="G4" i="2"/>
  <c r="G512" i="2"/>
  <c r="G33" i="2"/>
  <c r="G224" i="2"/>
  <c r="G534" i="2"/>
  <c r="G275" i="2"/>
  <c r="G448" i="2"/>
  <c r="G574" i="2"/>
  <c r="G50" i="2"/>
  <c r="G276" i="2"/>
  <c r="G93" i="2"/>
  <c r="G363" i="2"/>
  <c r="G61" i="2"/>
  <c r="G258" i="2"/>
  <c r="G520" i="2"/>
  <c r="G502" i="2"/>
  <c r="G672" i="2"/>
  <c r="G463" i="2"/>
  <c r="G480" i="2"/>
  <c r="G588" i="2"/>
  <c r="G325" i="2"/>
  <c r="G524" i="2"/>
  <c r="G412" i="2"/>
  <c r="G665" i="2"/>
  <c r="G238" i="2"/>
  <c r="G692" i="2"/>
  <c r="G167" i="2"/>
  <c r="G80" i="2"/>
  <c r="G109" i="2"/>
  <c r="G83" i="2"/>
  <c r="G465" i="2"/>
  <c r="G353" i="2"/>
  <c r="G624" i="2"/>
  <c r="G558" i="2"/>
  <c r="G567" i="2"/>
  <c r="G383" i="2"/>
  <c r="G392" i="2"/>
  <c r="G460" i="2"/>
  <c r="G646" i="2"/>
  <c r="G688" i="2"/>
  <c r="G650" i="2"/>
  <c r="G592" i="2"/>
  <c r="G378" i="2"/>
  <c r="G106" i="2"/>
  <c r="G287" i="2"/>
  <c r="G337" i="2"/>
  <c r="G416" i="2"/>
  <c r="G589" i="2"/>
  <c r="G290" i="2"/>
  <c r="G614" i="2"/>
  <c r="G657" i="2"/>
  <c r="G267" i="2"/>
  <c r="G237" i="2"/>
  <c r="G606" i="2"/>
  <c r="G666" i="2"/>
  <c r="G38" i="2"/>
  <c r="G503" i="2"/>
  <c r="G262" i="2"/>
  <c r="G253" i="2"/>
  <c r="G29" i="2"/>
  <c r="G132" i="2"/>
  <c r="G369" i="2"/>
  <c r="G273" i="2"/>
  <c r="G281" i="2"/>
  <c r="G642" i="2"/>
  <c r="G476" i="2"/>
  <c r="G462" i="2"/>
  <c r="G447" i="2"/>
  <c r="G156" i="2"/>
  <c r="G594" i="2"/>
  <c r="G379" i="2"/>
  <c r="G130" i="2"/>
  <c r="G572" i="2"/>
  <c r="G454" i="2"/>
  <c r="G286" i="2"/>
  <c r="G313" i="2"/>
  <c r="G250" i="2"/>
  <c r="G450" i="2"/>
  <c r="G530" i="2"/>
  <c r="G495" i="2"/>
  <c r="G511" i="2"/>
  <c r="G56" i="2"/>
  <c r="G360" i="2"/>
  <c r="G234" i="2"/>
  <c r="G676" i="2"/>
  <c r="G362" i="2"/>
  <c r="G605" i="2"/>
  <c r="G687" i="2"/>
  <c r="G317" i="2"/>
  <c r="G242" i="2"/>
  <c r="G464" i="2"/>
  <c r="G158" i="2"/>
  <c r="G409" i="2"/>
  <c r="G110" i="2"/>
  <c r="G19" i="2"/>
  <c r="G322" i="2"/>
  <c r="G196" i="2"/>
  <c r="G96" i="2"/>
  <c r="G645" i="2"/>
  <c r="G221" i="2"/>
  <c r="G324" i="2"/>
  <c r="G483" i="2"/>
  <c r="G178" i="2"/>
  <c r="G626" i="2"/>
  <c r="G87" i="2"/>
  <c r="G359" i="2"/>
  <c r="G25" i="2"/>
  <c r="G91" i="2"/>
  <c r="G179" i="2"/>
  <c r="G11" i="2"/>
  <c r="G351" i="2"/>
  <c r="G468" i="2"/>
  <c r="G305" i="2"/>
  <c r="G497" i="2"/>
  <c r="G183" i="2"/>
  <c r="G473" i="2"/>
  <c r="G510" i="2"/>
  <c r="G545" i="2"/>
  <c r="G552" i="2"/>
  <c r="G26" i="2"/>
  <c r="G399" i="2"/>
  <c r="G357" i="2"/>
  <c r="G135" i="2"/>
  <c r="G471" i="2"/>
  <c r="G208" i="2"/>
  <c r="G328" i="2"/>
  <c r="G405" i="2"/>
  <c r="G136" i="2"/>
  <c r="G139" i="2"/>
  <c r="G570" i="2"/>
  <c r="G296" i="2"/>
  <c r="G46" i="2"/>
  <c r="G101" i="2"/>
  <c r="G153" i="2"/>
  <c r="G115" i="2"/>
  <c r="G333" i="2"/>
  <c r="G219" i="2"/>
  <c r="G354" i="2"/>
  <c r="G408" i="2"/>
  <c r="G644" i="2"/>
  <c r="G673" i="2"/>
  <c r="G489" i="2"/>
  <c r="G396" i="2"/>
  <c r="G282" i="2"/>
  <c r="G249" i="2"/>
  <c r="G256" i="2"/>
  <c r="G698" i="2"/>
  <c r="G248" i="2"/>
  <c r="G53" i="2"/>
  <c r="G593" i="2"/>
  <c r="G107" i="2"/>
  <c r="G47" i="2"/>
  <c r="G173" i="2"/>
  <c r="G627" i="2"/>
  <c r="G268" i="2"/>
  <c r="G613" i="2"/>
  <c r="G241" i="2"/>
  <c r="G400" i="2"/>
  <c r="G631" i="2"/>
  <c r="G335" i="2"/>
  <c r="G493" i="2"/>
  <c r="G609" i="2"/>
  <c r="G508" i="2"/>
  <c r="G285" i="2"/>
  <c r="G375" i="2"/>
  <c r="G226" i="2"/>
  <c r="G660" i="2"/>
  <c r="G15" i="2"/>
  <c r="G596" i="2"/>
  <c r="G625" i="2"/>
  <c r="G239" i="2"/>
  <c r="G288" i="2"/>
  <c r="G263" i="2"/>
  <c r="G14" i="2"/>
  <c r="G200" i="2"/>
  <c r="G595" i="2"/>
  <c r="G600" i="2"/>
  <c r="G538" i="2"/>
  <c r="G259" i="2"/>
  <c r="G634" i="2"/>
  <c r="G213" i="2"/>
  <c r="G12" i="2"/>
  <c r="G5" i="2"/>
  <c r="G475" i="2"/>
  <c r="G477" i="2"/>
  <c r="G192" i="2"/>
  <c r="G603" i="2"/>
  <c r="G57" i="2"/>
  <c r="G430" i="2"/>
  <c r="G2" i="2"/>
  <c r="G438" i="2"/>
  <c r="G367" i="2"/>
  <c r="G308" i="2"/>
  <c r="G220" i="2"/>
  <c r="G327" i="2"/>
  <c r="G620" i="2"/>
  <c r="G291" i="2"/>
  <c r="G174" i="2"/>
  <c r="G22" i="2"/>
  <c r="G371" i="2"/>
  <c r="G216" i="2"/>
  <c r="G251" i="2"/>
  <c r="G13" i="2"/>
  <c r="G407" i="2"/>
  <c r="G177" i="2"/>
  <c r="G677" i="2"/>
  <c r="G647" i="2"/>
  <c r="G152" i="2"/>
  <c r="G431" i="2"/>
  <c r="G586" i="2"/>
  <c r="G133" i="2"/>
  <c r="G453" i="2"/>
  <c r="G102" i="2"/>
  <c r="G76" i="2"/>
  <c r="G146" i="2"/>
  <c r="G187" i="2"/>
  <c r="G306" i="2"/>
  <c r="G406" i="2"/>
  <c r="G561" i="2"/>
  <c r="G293" i="2"/>
  <c r="G162" i="2"/>
  <c r="G123" i="2"/>
  <c r="G700" i="2"/>
  <c r="G671" i="2"/>
  <c r="G229" i="2"/>
  <c r="G682" i="2"/>
  <c r="G370" i="2"/>
  <c r="G403" i="2"/>
  <c r="G261" i="2"/>
  <c r="G140" i="2"/>
  <c r="G474" i="2"/>
  <c r="G535" i="2"/>
  <c r="G374" i="2"/>
  <c r="G505" i="2"/>
  <c r="G529" i="2"/>
  <c r="G696" i="2"/>
  <c r="G388" i="2"/>
  <c r="G417" i="2"/>
  <c r="G622" i="2"/>
  <c r="G150" i="2"/>
  <c r="G421" i="2"/>
  <c r="G540" i="2"/>
  <c r="G446" i="2"/>
  <c r="G92" i="2"/>
  <c r="G391" i="2"/>
  <c r="G601" i="2"/>
  <c r="G212" i="2"/>
  <c r="G184" i="2"/>
  <c r="G122" i="2"/>
  <c r="G546" i="2"/>
  <c r="G555" i="2"/>
  <c r="G456" i="2"/>
  <c r="G79" i="2"/>
  <c r="G651" i="2"/>
  <c r="G194" i="2"/>
  <c r="G255" i="2"/>
  <c r="G128" i="2"/>
  <c r="G410" i="2"/>
  <c r="G127" i="2"/>
  <c r="G604" i="2"/>
  <c r="G113" i="2"/>
  <c r="G557" i="2"/>
  <c r="G377" i="2"/>
  <c r="G458" i="2"/>
  <c r="G111" i="2"/>
  <c r="G501" i="2"/>
  <c r="G65" i="2"/>
  <c r="G121" i="2"/>
  <c r="G380" i="2"/>
  <c r="G334" i="2"/>
  <c r="G141" i="2"/>
  <c r="G551" i="2"/>
  <c r="G590" i="2"/>
  <c r="G233" i="2"/>
  <c r="G40" i="2"/>
  <c r="G311" i="2"/>
  <c r="G193" i="2"/>
  <c r="G55" i="2"/>
  <c r="G218" i="2"/>
  <c r="G59" i="2"/>
  <c r="G134" i="2"/>
  <c r="G247" i="2"/>
  <c r="G124" i="2"/>
  <c r="G372" i="2"/>
  <c r="G433" i="2"/>
  <c r="G116" i="2"/>
  <c r="G621" i="2"/>
  <c r="G452" i="2"/>
  <c r="G577" i="2"/>
  <c r="G652" i="2"/>
  <c r="G439" i="2"/>
  <c r="G84" i="2"/>
  <c r="G254" i="2"/>
  <c r="G429" i="2"/>
  <c r="G648" i="2"/>
  <c r="G571" i="2"/>
  <c r="G701" i="2"/>
  <c r="G98" i="2"/>
  <c r="G280" i="2"/>
  <c r="G562" i="2"/>
  <c r="G662" i="2"/>
  <c r="G66" i="2"/>
  <c r="G159" i="2"/>
  <c r="G467" i="2"/>
  <c r="G366" i="2"/>
  <c r="G556" i="2"/>
  <c r="G390" i="2"/>
  <c r="G182" i="2"/>
  <c r="G525" i="2"/>
  <c r="G74" i="2"/>
  <c r="G348" i="2"/>
  <c r="G519" i="2"/>
  <c r="G640" i="2"/>
  <c r="G560" i="2"/>
  <c r="G630" i="2"/>
  <c r="G232" i="2"/>
  <c r="G154" i="2"/>
  <c r="G426" i="2"/>
  <c r="G203" i="2"/>
  <c r="G114" i="2"/>
  <c r="G663" i="2"/>
  <c r="G547" i="2"/>
  <c r="G484" i="2"/>
  <c r="G77" i="2"/>
  <c r="G669" i="2"/>
  <c r="G260" i="2"/>
  <c r="G71" i="2"/>
  <c r="G514" i="2"/>
  <c r="G332" i="2"/>
  <c r="G616" i="2"/>
  <c r="G82" i="2"/>
  <c r="G599" i="2"/>
  <c r="G656" i="2"/>
  <c r="G569" i="2"/>
  <c r="G423" i="2"/>
  <c r="G225" i="2"/>
  <c r="G668" i="2"/>
  <c r="G548" i="2"/>
  <c r="G284" i="2"/>
  <c r="G297" i="2"/>
  <c r="G210" i="2"/>
  <c r="G207" i="2"/>
  <c r="G23" i="2"/>
  <c r="G197" i="2"/>
  <c r="G161" i="2"/>
  <c r="G211" i="2"/>
  <c r="G215" i="2"/>
  <c r="G494" i="2"/>
  <c r="G434" i="2"/>
  <c r="G170" i="2"/>
  <c r="G244" i="2"/>
  <c r="G643" i="2"/>
  <c r="G664" i="2"/>
  <c r="G31" i="2"/>
  <c r="G28" i="2"/>
  <c r="G686" i="2"/>
  <c r="G504" i="2"/>
  <c r="G402" i="2"/>
  <c r="G3" i="2"/>
  <c r="G176" i="2"/>
  <c r="G481" i="2"/>
  <c r="G681" i="2"/>
  <c r="G166" i="2"/>
  <c r="G264" i="2"/>
  <c r="G566" i="2"/>
  <c r="G58" i="2"/>
  <c r="G488" i="2"/>
  <c r="G100" i="2"/>
  <c r="G457" i="2"/>
  <c r="G230" i="2"/>
  <c r="G549" i="2"/>
  <c r="G16" i="2"/>
  <c r="G401" i="2"/>
  <c r="G445" i="2"/>
  <c r="G389" i="2"/>
  <c r="G537" i="2"/>
  <c r="G246" i="2"/>
  <c r="G582" i="2"/>
  <c r="G461" i="2"/>
  <c r="G479" i="2"/>
  <c r="G654" i="2"/>
  <c r="G382" i="2"/>
  <c r="G358" i="2"/>
  <c r="G70" i="2"/>
  <c r="G62" i="2"/>
  <c r="G54" i="2"/>
  <c r="G39" i="2"/>
  <c r="G298" i="2"/>
  <c r="G695" i="2"/>
  <c r="G21" i="2"/>
  <c r="G684" i="2"/>
  <c r="G6" i="2"/>
  <c r="G576" i="2"/>
  <c r="G186" i="2"/>
  <c r="G470" i="2"/>
  <c r="G209" i="2"/>
  <c r="G575" i="2"/>
  <c r="G368" i="2"/>
  <c r="G149" i="2"/>
  <c r="G112" i="2"/>
  <c r="G163" i="2"/>
  <c r="G679" i="2"/>
  <c r="G597" i="2"/>
  <c r="G88" i="2"/>
  <c r="G440" i="2"/>
  <c r="G384" i="2"/>
  <c r="G105" i="2"/>
  <c r="G303" i="2"/>
  <c r="G507" i="2"/>
  <c r="G330" i="2"/>
  <c r="G316" i="2"/>
  <c r="G395" i="2"/>
  <c r="G690" i="2"/>
  <c r="G373" i="2"/>
  <c r="G563" i="2"/>
  <c r="G119" i="2"/>
  <c r="G381" i="2"/>
  <c r="G188" i="2"/>
  <c r="G169" i="2"/>
  <c r="G326" i="2"/>
  <c r="G228" i="2"/>
  <c r="G583" i="2"/>
  <c r="G636" i="2"/>
  <c r="G628" i="2"/>
  <c r="G7" i="2"/>
  <c r="G85" i="2"/>
  <c r="G689" i="2"/>
  <c r="G425" i="2"/>
  <c r="G649" i="2"/>
  <c r="G309" i="2"/>
  <c r="G442" i="2"/>
  <c r="G344" i="2"/>
  <c r="G90" i="2"/>
  <c r="G304" i="2"/>
  <c r="G386" i="2"/>
  <c r="G86" i="2"/>
  <c r="G34" i="2"/>
  <c r="G387" i="2"/>
  <c r="G496" i="2"/>
  <c r="G217" i="2"/>
  <c r="G279" i="2"/>
  <c r="G441" i="2"/>
  <c r="G343" i="2"/>
  <c r="G32" i="2"/>
  <c r="G342" i="2"/>
  <c r="G318" i="2"/>
  <c r="G299" i="2"/>
  <c r="G543" i="2"/>
  <c r="G206" i="2"/>
  <c r="G527" i="2"/>
  <c r="G683" i="2"/>
  <c r="G469" i="2"/>
  <c r="G584" i="2"/>
  <c r="G340" i="2"/>
  <c r="G8" i="2"/>
  <c r="G427" i="2"/>
  <c r="G478" i="2"/>
  <c r="G198" i="2"/>
  <c r="G424" i="2"/>
  <c r="G587" i="2"/>
  <c r="G320" i="2"/>
  <c r="G252" i="2"/>
  <c r="G542" i="2"/>
  <c r="G27" i="2"/>
  <c r="G598" i="2"/>
  <c r="G449" i="2"/>
  <c r="G492" i="2"/>
  <c r="G580" i="2"/>
  <c r="G349" i="2"/>
  <c r="G204" i="2"/>
  <c r="G393" i="2"/>
  <c r="G131" i="2"/>
  <c r="G10" i="2"/>
  <c r="G236" i="2"/>
  <c r="G623" i="2"/>
  <c r="G24" i="2"/>
  <c r="G513" i="2"/>
  <c r="G615" i="2"/>
  <c r="G444" i="2"/>
  <c r="G329" i="2"/>
  <c r="G490" i="2"/>
  <c r="G95" i="2"/>
  <c r="G533" i="2"/>
  <c r="G314" i="2"/>
  <c r="G564" i="2"/>
  <c r="G394" i="2"/>
  <c r="G307" i="2"/>
  <c r="G633" i="2"/>
  <c r="G310" i="2"/>
  <c r="G202" i="2"/>
  <c r="G223" i="2"/>
  <c r="G693" i="2"/>
  <c r="G685" i="2"/>
  <c r="G49" i="2"/>
  <c r="G99" i="2"/>
  <c r="G697" i="2"/>
  <c r="G108" i="2"/>
  <c r="G338" i="2"/>
  <c r="G680" i="2"/>
  <c r="G181" i="2"/>
  <c r="G418" i="2"/>
  <c r="G43" i="2"/>
  <c r="G638" i="2"/>
  <c r="G20" i="2"/>
  <c r="G523" i="2"/>
  <c r="G315" i="2"/>
  <c r="G341" i="2"/>
  <c r="G506" i="2"/>
  <c r="G610" i="2"/>
  <c r="G63" i="2"/>
  <c r="G189" i="2"/>
  <c r="G528" i="2"/>
  <c r="G68" i="2"/>
  <c r="G129" i="2"/>
  <c r="G231" i="2"/>
  <c r="G165" i="2"/>
  <c r="G48" i="2"/>
  <c r="G302" i="2"/>
  <c r="G536" i="2"/>
  <c r="G553" i="2"/>
  <c r="G185" i="2"/>
  <c r="G629" i="2"/>
  <c r="G659" i="2"/>
  <c r="G472" i="2"/>
  <c r="G243" i="2"/>
  <c r="G245" i="2"/>
  <c r="G509" i="2"/>
  <c r="G331" i="2"/>
  <c r="G578" i="2"/>
  <c r="G283" i="2"/>
  <c r="G69" i="2"/>
  <c r="G117" i="2"/>
  <c r="G17" i="2"/>
  <c r="G155" i="2"/>
  <c r="G270" i="2"/>
  <c r="G195" i="2"/>
  <c r="G376" i="2"/>
  <c r="G617" i="2"/>
  <c r="G522" i="2"/>
  <c r="G137" i="2"/>
  <c r="G544" i="2"/>
  <c r="G120" i="2"/>
  <c r="G639" i="2"/>
  <c r="G319" i="2"/>
  <c r="G419" i="2"/>
  <c r="G274" i="2"/>
  <c r="G199" i="2"/>
  <c r="G515" i="2"/>
  <c r="G300" i="2"/>
  <c r="G144" i="2"/>
  <c r="G455" i="2"/>
  <c r="G41" i="2"/>
  <c r="G661" i="2"/>
  <c r="G466" i="2"/>
  <c r="G126" i="2"/>
  <c r="G42" i="2"/>
  <c r="G18" i="2"/>
  <c r="G227" i="2"/>
  <c r="G415" i="2"/>
  <c r="G641" i="2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12" i="21"/>
  <c r="O18" i="21"/>
  <c r="K23" i="21"/>
  <c r="H21" i="21"/>
  <c r="G17" i="21"/>
  <c r="G13" i="21"/>
  <c r="J13" i="21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B681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<sst xmlns="http://schemas.openxmlformats.org/spreadsheetml/2006/main" count="3969" uniqueCount="456">
  <si>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</si>
  <si>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</si>
  <si>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</si>
  <si>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</si>
  <si>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</si>
  <si>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</si>
  <si>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</si>
  <si>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</si>
  <si>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</si>
  <si>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</si>
  <si>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</si>
  <si>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</si>
  <si>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</si>
  <si>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</si>
  <si>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</si>
  <si>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</si>
  <si>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</si>
  <si>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</si>
  <si>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</si>
  <si>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</si>
  <si>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</si>
  <si>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</si>
  <si>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</si>
  <si>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</si>
  <si>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</si>
  <si>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</si>
  <si>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</si>
  <si>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</si>
  <si>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</si>
  <si>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</si>
  <si>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</si>
  <si>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</si>
  <si>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</si>
  <si>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</si>
  <si>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</si>
  <si>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</si>
  <si>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</si>
  <si>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</si>
  <si>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</si>
  <si>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</si>
  <si>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</si>
  <si>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</si>
  <si>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</si>
  <si>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</si>
  <si>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</si>
  <si>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</si>
  <si>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</si>
  <si>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</si>
  <si>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</si>
  <si>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</si>
  <si>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</si>
  <si>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</si>
  <si>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</si>
  <si>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</si>
  <si>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</si>
  <si>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</si>
  <si>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</si>
  <si>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</si>
  <si>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</si>
  <si>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</si>
  <si>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</si>
  <si>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</si>
  <si>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</si>
  <si>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</si>
  <si>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</si>
  <si>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</si>
  <si>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</si>
  <si>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</si>
  <si>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</si>
  <si>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</si>
  <si>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</si>
  <si>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</si>
  <si>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</si>
  <si>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</si>
  <si>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</si>
  <si>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</si>
  <si>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</si>
  <si>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</si>
  <si>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</si>
  <si>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</si>
  <si>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</si>
  <si>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</si>
  <si>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</si>
  <si>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</si>
  <si>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</si>
  <si>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</si>
  <si>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</si>
  <si>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</si>
  <si>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</si>
  <si>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</si>
  <si>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</si>
  <si>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</si>
  <si>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</si>
  <si>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</si>
  <si>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</si>
  <si>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</si>
  <si>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</si>
  <si>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</si>
  <si>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</si>
  <si>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</si>
  <si>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</si>
  <si>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</si>
  <si>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</si>
  <si>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</si>
  <si>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</si>
  <si>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</si>
  <si>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</si>
  <si>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</si>
  <si>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</si>
  <si>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</si>
  <si>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</si>
  <si>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</si>
  <si>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</si>
  <si>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</si>
  <si>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</si>
  <si>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</si>
  <si>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</si>
  <si>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</si>
  <si>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</si>
  <si>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</si>
  <si>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</si>
  <si>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</si>
  <si>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</si>
  <si>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</si>
  <si>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</si>
  <si>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</si>
  <si>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</si>
  <si>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</si>
  <si>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</si>
  <si>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</si>
  <si>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</si>
  <si>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</si>
  <si>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</si>
  <si>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</si>
  <si>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</si>
  <si>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</si>
  <si>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</si>
  <si>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</si>
  <si>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</si>
  <si>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</si>
  <si>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</si>
  <si>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</si>
  <si>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</si>
  <si>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</si>
  <si>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</si>
  <si>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</si>
  <si>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</si>
  <si>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</si>
  <si>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</si>
  <si>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</si>
  <si>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</si>
  <si>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</si>
  <si>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</si>
  <si>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</si>
  <si>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</si>
  <si>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</si>
  <si>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</si>
  <si>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</si>
  <si>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</si>
  <si>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</si>
  <si>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</si>
  <si>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</si>
  <si>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</si>
  <si>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</si>
  <si>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</si>
  <si>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</si>
  <si>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</si>
  <si>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</si>
  <si>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</si>
  <si>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</si>
  <si>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</si>
  <si>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</si>
  <si>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</si>
  <si>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</si>
  <si>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</si>
  <si>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</si>
  <si>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</si>
  <si>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</si>
  <si>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</si>
  <si>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</si>
  <si>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</si>
  <si>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</si>
  <si>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</si>
  <si>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</si>
  <si>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</si>
  <si>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</si>
  <si>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</si>
  <si>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</si>
  <si>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</si>
  <si>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</si>
  <si>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</si>
  <si>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</si>
  <si>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</si>
  <si>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</si>
  <si>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</si>
  <si>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</si>
  <si>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</si>
  <si>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</si>
  <si>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</si>
  <si>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</si>
  <si>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</si>
  <si>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</si>
  <si>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</si>
  <si>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</si>
  <si>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</si>
  <si>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</si>
  <si>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</si>
  <si>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</si>
  <si>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</si>
  <si>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</si>
  <si>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</si>
  <si>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</si>
  <si>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</si>
  <si>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</si>
  <si>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</si>
  <si>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</si>
  <si>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</si>
  <si>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</si>
  <si>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</si>
  <si>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</si>
  <si>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</si>
  <si>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</si>
  <si>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</si>
  <si>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</si>
  <si>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</si>
  <si>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</si>
  <si>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</si>
  <si>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</si>
  <si>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</si>
  <si>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</si>
  <si>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</si>
  <si>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</si>
  <si>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</si>
  <si>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</si>
  <si>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</si>
  <si>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</si>
  <si>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</si>
  <si>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</si>
  <si>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</si>
  <si>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</si>
  <si>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</si>
  <si>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</si>
  <si>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</si>
  <si>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</si>
  <si>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</si>
  <si>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</si>
  <si>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</si>
  <si>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</si>
  <si>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</si>
  <si>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</si>
  <si>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</si>
  <si>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</si>
  <si>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</si>
  <si>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</si>
  <si>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</si>
  <si>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</si>
  <si>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</si>
  <si>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</si>
  <si>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</si>
  <si>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</si>
  <si>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</si>
  <si>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</si>
  <si>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</si>
  <si>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</si>
  <si>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</si>
  <si>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</si>
  <si>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</si>
  <si>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</si>
  <si>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</si>
  <si>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</si>
  <si>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</si>
  <si>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</si>
  <si>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</si>
  <si>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</si>
  <si>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</si>
  <si>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</si>
  <si>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</si>
  <si>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</si>
  <si>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</si>
  <si>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</si>
  <si>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</si>
  <si>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</si>
  <si>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</si>
  <si>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</si>
  <si>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</si>
  <si>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</si>
  <si>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</si>
  <si>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</si>
  <si>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</si>
  <si>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</si>
  <si>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</si>
  <si>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</si>
  <si>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</si>
  <si>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</si>
  <si>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</si>
  <si>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</si>
  <si>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</si>
  <si>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</si>
  <si>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</si>
  <si>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</si>
  <si>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</si>
  <si>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</si>
  <si>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</si>
  <si>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</si>
  <si>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</si>
  <si>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</si>
  <si>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</si>
  <si>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</si>
  <si>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</si>
  <si>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</si>
  <si>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</si>
  <si>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</si>
  <si>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</si>
  <si>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</si>
  <si>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</si>
  <si>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</si>
  <si>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</si>
  <si>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</si>
  <si>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</si>
  <si>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</si>
  <si>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</si>
  <si>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</si>
  <si>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</si>
  <si>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</si>
  <si>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</si>
  <si>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</si>
  <si>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</si>
  <si>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</si>
  <si>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</si>
  <si>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</si>
  <si>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</si>
  <si>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</si>
  <si>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</si>
  <si>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</si>
  <si>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</si>
  <si>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</si>
  <si>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</si>
  <si>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</si>
  <si>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</si>
  <si>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</si>
  <si>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</si>
  <si>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</si>
  <si>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</si>
  <si>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</si>
  <si>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</si>
  <si>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</si>
  <si>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</si>
  <si>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</si>
  <si>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</si>
  <si>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</si>
  <si>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</si>
  <si>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</si>
  <si>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</si>
  <si>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</si>
  <si>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</si>
  <si>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</si>
  <si>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</si>
  <si>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</si>
  <si>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</si>
  <si>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</si>
  <si>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</si>
  <si>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</si>
  <si>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</si>
  <si>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</si>
  <si>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</si>
  <si>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</si>
  <si>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</si>
  <si>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</si>
  <si>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</si>
  <si>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</si>
  <si>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</si>
  <si>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</si>
  <si>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</si>
  <si>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</si>
  <si>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</si>
  <si>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Hello</t>
  </si>
  <si>
    <t>Text / Label</t>
  </si>
  <si>
    <t>Number / Value</t>
  </si>
  <si>
    <t>William Campbell</t>
  </si>
  <si>
    <t>22    23</t>
  </si>
  <si>
    <t>Rules</t>
  </si>
  <si>
    <t>One piece of information per cell</t>
  </si>
  <si>
    <t>Divide</t>
  </si>
  <si>
    <t>Monday</t>
  </si>
  <si>
    <t>Press Enter or Return (the same thing) after you type anything in a cell</t>
  </si>
  <si>
    <t>Tuesday</t>
  </si>
  <si>
    <t>Wednesday</t>
  </si>
  <si>
    <t>Thursday</t>
  </si>
  <si>
    <t>Friday</t>
  </si>
  <si>
    <t>Total for the week</t>
  </si>
  <si>
    <t>All formulas begin with =</t>
  </si>
  <si>
    <t>Use cell references rather than typing the number into the formula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</si>
  <si>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</si>
  <si>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</si>
  <si>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</si>
  <si>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</si>
  <si>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</si>
  <si>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</si>
  <si>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</si>
  <si>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</si>
  <si>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</si>
  <si>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</si>
  <si>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</si>
  <si>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</t>
  </si>
  <si>
    <t>Tue</t>
  </si>
  <si>
    <t>Wed</t>
  </si>
  <si>
    <t>Thu</t>
  </si>
  <si>
    <t>Fri</t>
  </si>
  <si>
    <t>Sat</t>
  </si>
  <si>
    <t>Sun</t>
  </si>
  <si>
    <t>BODMAS</t>
  </si>
  <si>
    <t>Table Rules</t>
  </si>
  <si>
    <t>One row per record exactly</t>
  </si>
  <si>
    <t>No entirely empty rows or columns</t>
  </si>
  <si>
    <t>Like Data under like data</t>
  </si>
  <si>
    <t>Tip</t>
  </si>
  <si>
    <t>Tip Amount</t>
  </si>
  <si>
    <t>Today's Date</t>
  </si>
  <si>
    <t>Date of Birth</t>
  </si>
  <si>
    <t>Yearfrac</t>
  </si>
  <si>
    <t>Yearfrac rounded down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</si>
  <si>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</si>
  <si>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</si>
  <si>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</si>
  <si>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</si>
  <si>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</si>
  <si>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</si>
  <si>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</si>
  <si>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</si>
  <si>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</si>
  <si>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</si>
  <si>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</si>
  <si>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</si>
  <si>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</si>
  <si>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</si>
  <si>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</si>
  <si>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</si>
  <si>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</si>
  <si>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</si>
  <si>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</si>
  <si>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</si>
  <si>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</si>
  <si>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</si>
  <si>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</si>
  <si>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</si>
  <si>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Room 26</t>
  </si>
  <si>
    <t>Room 27</t>
  </si>
  <si>
    <t>Room 28</t>
  </si>
  <si>
    <t>Room 29</t>
  </si>
  <si>
    <t>Room 30</t>
  </si>
  <si>
    <t>Room 31</t>
  </si>
  <si>
    <t>Room 32</t>
  </si>
  <si>
    <t>Room 33</t>
  </si>
  <si>
    <t>Room 34</t>
  </si>
  <si>
    <t>Add and subtract time</t>
  </si>
  <si>
    <t>To enter time, use colon between hours and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</si>
</sst>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</cellStyleXfs>
  <cellXfs count="27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8" fillId="0" borderId="0" xfId="2" applyFont="1"/>
    <xf numFmtId="1" fontId="0" fillId="0" borderId="0" xfId="0" applyNumberFormat="1"/>
    <xf numFmtId="0" fontId="9" fillId="0" borderId="0" xfId="2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0" fontId="0" fillId="3" borderId="0" xfId="0" applyFill="1"/>
    <xf numFmtId="0" fontId="0" fillId="4" borderId="0" xfId="0" applyFill="1"/>
    <xf numFmtId="1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right"/>
    </xf>
    <xf numFmtId="14" fontId="0" fillId="0" borderId="0" xfId="0" applyNumberFormat="1"/>
    <xf numFmtId="20" fontId="0" fillId="0" borderId="0" xfId="0" applyNumberForma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zoomScaleNormal="100" workbookViewId="0">
      <selection activeCell="A9" sqref="A9:XFD30"/>
    </sheetView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s="5" t="s">
        <v>59</v>
      </c>
      <c r="B1" s="5" t="s">
        <v>17</v>
      </c>
      <c r="C1" s="5" t="s">
        <v>18</v>
      </c>
      <c r="D1" s="5" t="s">
        <v>20</v>
      </c>
      <c r="E1" s="5" t="s">
        <v>74</v>
      </c>
      <c r="F1" s="5" t="s">
        <v>21</v>
      </c>
      <c r="G1" s="5" t="s">
        <v>374</v>
      </c>
      <c r="H1" s="5" t="s">
        <v>75</v>
      </c>
      <c r="I1" s="5" t="s">
        <v>22</v>
      </c>
      <c r="J1" s="5" t="s">
        <v>23</v>
      </c>
      <c r="K1" s="5" t="s">
        <v>19</v>
      </c>
      <c r="L1" s="5" t="s">
        <v>16</v>
      </c>
      <c r="M1" s="5" t="s">
        <v>371</v>
      </c>
    </row>
    <row r="2" spans="1:13" x14ac:dyDescent="0.25">
      <c r="A2">
        <v>99984</v>
      </c>
      <c r="B2" t="s">
        <v>42</v>
      </c>
      <c r="C2" t="s">
        <v>35</v>
      </c>
      <c r="D2" s="11">
        <v>905</v>
      </c>
      <c r="E2">
        <v>10.01</v>
      </c>
      <c r="F2">
        <v>12</v>
      </c>
      <c r="G2">
        <f>D2*F2</f>
        <v>10860</v>
      </c>
      <c r="H2" t="s">
        <v>72</v>
      </c>
      <c r="I2">
        <f>(F2-E2)*D2</f>
        <v>1800.9500000000003</v>
      </c>
      <c r="J2" s="9">
        <v>45194</v>
      </c>
      <c r="K2" t="s">
        <v>41</v>
      </c>
      <c r="L2" t="s">
        <v>24</v>
      </c>
    </row>
    <row r="3" spans="1:13" x14ac:dyDescent="0.25">
      <c r="A3">
        <v>99492</v>
      </c>
      <c r="B3" t="s">
        <v>44</v>
      </c>
      <c r="C3" t="s">
        <v>35</v>
      </c>
      <c r="D3" s="11">
        <v>1802</v>
      </c>
      <c r="E3">
        <v>10.77</v>
      </c>
      <c r="F3">
        <v>14</v>
      </c>
      <c r="G3">
        <f>D3*F3</f>
        <v>25228</v>
      </c>
      <c r="H3" t="s">
        <v>71</v>
      </c>
      <c r="I3">
        <f>(F3-E3)*D3</f>
        <v>5820.4600000000009</v>
      </c>
      <c r="J3" s="9">
        <v>45163</v>
      </c>
      <c r="K3" t="s">
        <v>40</v>
      </c>
      <c r="L3" t="s">
        <v>24</v>
      </c>
    </row>
    <row r="4" spans="1:13" x14ac:dyDescent="0.25">
      <c r="A4">
        <v>99223</v>
      </c>
      <c r="B4" t="s">
        <v>27</v>
      </c>
      <c r="C4" t="s">
        <v>38</v>
      </c>
      <c r="D4" s="11">
        <v>1520</v>
      </c>
      <c r="E4">
        <v>260.02999999999997</v>
      </c>
      <c r="F4">
        <v>362</v>
      </c>
      <c r="G4">
        <f>D4*F4</f>
        <v>550240</v>
      </c>
      <c r="H4" t="s">
        <v>71</v>
      </c>
      <c r="I4">
        <f>(F4-E4)*D4</f>
        <v>154994.40000000005</v>
      </c>
      <c r="J4" s="9">
        <v>45366</v>
      </c>
      <c r="K4" t="s">
        <v>40</v>
      </c>
      <c r="L4" t="s">
        <v>24</v>
      </c>
    </row>
    <row r="5" spans="1:13" x14ac:dyDescent="0.25">
      <c r="A5">
        <v>99206</v>
      </c>
      <c r="B5" t="s">
        <v>44</v>
      </c>
      <c r="C5" t="s">
        <v>25</v>
      </c>
      <c r="D5" s="11">
        <v>908</v>
      </c>
      <c r="E5">
        <v>3.37</v>
      </c>
      <c r="F5">
        <v>5</v>
      </c>
      <c r="G5">
        <f>D5*F5</f>
        <v>4540</v>
      </c>
      <c r="H5" t="s">
        <v>72</v>
      </c>
      <c r="I5">
        <f>(F5-E5)*D5</f>
        <v>1480.04</v>
      </c>
      <c r="J5" s="9">
        <v>45699</v>
      </c>
      <c r="K5" t="s">
        <v>39</v>
      </c>
      <c r="L5" t="s">
        <v>31</v>
      </c>
    </row>
    <row r="6" spans="1:13" x14ac:dyDescent="0.25">
      <c r="A6">
        <v>99086</v>
      </c>
      <c r="B6" t="s">
        <v>43</v>
      </c>
      <c r="C6" t="s">
        <v>37</v>
      </c>
      <c r="D6" s="11">
        <v>2567</v>
      </c>
      <c r="E6">
        <v>250.05</v>
      </c>
      <c r="F6">
        <v>323</v>
      </c>
      <c r="G6">
        <f>D6*F6</f>
        <v>829141</v>
      </c>
      <c r="H6" t="s">
        <v>71</v>
      </c>
      <c r="I6">
        <f>(F6-E6)*D6</f>
        <v>187262.64999999997</v>
      </c>
      <c r="J6" s="9">
        <v>45194</v>
      </c>
      <c r="K6" t="s">
        <v>41</v>
      </c>
      <c r="L6" t="s">
        <v>28</v>
      </c>
    </row>
    <row r="7" spans="1:13" x14ac:dyDescent="0.25">
      <c r="A7">
        <v>99081</v>
      </c>
      <c r="B7" t="s">
        <v>27</v>
      </c>
      <c r="C7" t="s">
        <v>36</v>
      </c>
      <c r="D7" s="11">
        <v>1530</v>
      </c>
      <c r="E7">
        <v>120.55</v>
      </c>
      <c r="F7">
        <v>157</v>
      </c>
      <c r="G7">
        <f>D7*F7</f>
        <v>240210</v>
      </c>
      <c r="H7" t="s">
        <v>72</v>
      </c>
      <c r="I7">
        <f>(F7-E7)*D7</f>
        <v>55768.500000000007</v>
      </c>
      <c r="J7" s="9">
        <v>45537</v>
      </c>
      <c r="K7" t="s">
        <v>40</v>
      </c>
      <c r="L7" t="s">
        <v>28</v>
      </c>
    </row>
    <row r="8" spans="1:13" x14ac:dyDescent="0.25">
      <c r="A8">
        <v>98999</v>
      </c>
      <c r="B8" t="s">
        <v>29</v>
      </c>
      <c r="C8" t="s">
        <v>36</v>
      </c>
      <c r="D8" s="11">
        <v>1055</v>
      </c>
      <c r="E8">
        <v>120.96</v>
      </c>
      <c r="F8">
        <v>141</v>
      </c>
      <c r="G8">
        <f>D8*F8</f>
        <v>148755</v>
      </c>
      <c r="H8" t="s">
        <v>72</v>
      </c>
      <c r="I8">
        <f>(F8-E8)*D8</f>
        <v>21142.200000000008</v>
      </c>
      <c r="J8" s="9">
        <v>45095</v>
      </c>
      <c r="K8" t="s">
        <v>39</v>
      </c>
      <c r="L8" t="s">
        <v>31</v>
      </c>
    </row>
    <row r="9" spans="1:13" x14ac:dyDescent="0.25">
      <c r="A9">
        <v>98981</v>
      </c>
      <c r="B9" t="s">
        <v>32</v>
      </c>
      <c r="C9" t="s">
        <v>25</v>
      </c>
      <c r="D9" s="11">
        <v>1198</v>
      </c>
      <c r="E9">
        <v>3.16</v>
      </c>
      <c r="F9">
        <v>5</v>
      </c>
      <c r="G9">
        <f>D9*F9</f>
        <v>5990</v>
      </c>
      <c r="H9" t="s">
        <v>71</v>
      </c>
      <c r="I9">
        <f>(F9-E9)*D9</f>
        <v>2204.3199999999997</v>
      </c>
      <c r="J9" s="9">
        <v>45290</v>
      </c>
      <c r="K9" t="s">
        <v>41</v>
      </c>
      <c r="L9" t="s">
        <v>31</v>
      </c>
    </row>
    <row r="10" spans="1:13" x14ac:dyDescent="0.25">
      <c r="A10">
        <v>98911</v>
      </c>
      <c r="B10" t="s">
        <v>44</v>
      </c>
      <c r="C10" t="s">
        <v>36</v>
      </c>
      <c r="D10" s="11">
        <v>952</v>
      </c>
      <c r="E10">
        <v>120.59</v>
      </c>
      <c r="F10">
        <v>133</v>
      </c>
      <c r="G10">
        <f>D10*F10</f>
        <v>126616</v>
      </c>
      <c r="H10" t="s">
        <v>72</v>
      </c>
      <c r="I10">
        <f>(F10-E10)*D10</f>
        <v>11814.319999999996</v>
      </c>
      <c r="J10" s="9">
        <v>45387</v>
      </c>
      <c r="K10" t="s">
        <v>40</v>
      </c>
      <c r="L10" t="s">
        <v>33</v>
      </c>
    </row>
    <row r="11" spans="1:13" x14ac:dyDescent="0.25">
      <c r="A11">
        <v>98881</v>
      </c>
      <c r="B11" t="s">
        <v>32</v>
      </c>
      <c r="C11" t="s">
        <v>36</v>
      </c>
      <c r="D11" s="11">
        <v>2110</v>
      </c>
      <c r="E11">
        <v>120.48</v>
      </c>
      <c r="F11">
        <v>150</v>
      </c>
      <c r="G11">
        <f>D11*F11</f>
        <v>316500</v>
      </c>
      <c r="H11" t="s">
        <v>72</v>
      </c>
      <c r="I11">
        <f>(F11-E11)*D11</f>
        <v>62287.19999999999</v>
      </c>
      <c r="J11" s="9">
        <v>45399</v>
      </c>
      <c r="K11" t="s">
        <v>40</v>
      </c>
      <c r="L11" t="s">
        <v>33</v>
      </c>
    </row>
    <row r="12" spans="1:13" x14ac:dyDescent="0.25">
      <c r="A12">
        <v>98766</v>
      </c>
      <c r="B12" t="s">
        <v>42</v>
      </c>
      <c r="C12" t="s">
        <v>38</v>
      </c>
      <c r="D12" s="11">
        <v>344</v>
      </c>
      <c r="E12">
        <v>260.19</v>
      </c>
      <c r="F12">
        <v>380</v>
      </c>
      <c r="G12">
        <f>D12*F12</f>
        <v>130720</v>
      </c>
      <c r="H12" t="s">
        <v>71</v>
      </c>
      <c r="I12">
        <f>(F12-E12)*D12</f>
        <v>41214.639999999999</v>
      </c>
      <c r="J12" s="9">
        <v>45739</v>
      </c>
      <c r="K12" t="s">
        <v>41</v>
      </c>
      <c r="L12" t="s">
        <v>24</v>
      </c>
    </row>
    <row r="13" spans="1:13" x14ac:dyDescent="0.25">
      <c r="A13">
        <v>98748</v>
      </c>
      <c r="B13" t="s">
        <v>32</v>
      </c>
      <c r="C13" t="s">
        <v>30</v>
      </c>
      <c r="D13" s="11">
        <v>2313</v>
      </c>
      <c r="E13">
        <v>5.09</v>
      </c>
      <c r="F13">
        <v>8</v>
      </c>
      <c r="G13">
        <f>D13*F13</f>
        <v>18504</v>
      </c>
      <c r="H13" t="s">
        <v>71</v>
      </c>
      <c r="I13">
        <f>(F13-E13)*D13</f>
        <v>6730.83</v>
      </c>
      <c r="J13" s="9">
        <v>45391</v>
      </c>
      <c r="K13" t="s">
        <v>41</v>
      </c>
      <c r="L13" t="s">
        <v>24</v>
      </c>
    </row>
    <row r="14" spans="1:13" x14ac:dyDescent="0.25">
      <c r="A14">
        <v>98283</v>
      </c>
      <c r="B14" t="s">
        <v>44</v>
      </c>
      <c r="C14" t="s">
        <v>35</v>
      </c>
      <c r="D14" s="11">
        <v>2559</v>
      </c>
      <c r="E14">
        <v>10.69</v>
      </c>
      <c r="F14">
        <v>12</v>
      </c>
      <c r="G14">
        <f>D14*F14</f>
        <v>30708</v>
      </c>
      <c r="H14" t="s">
        <v>72</v>
      </c>
      <c r="I14">
        <f>(F14-E14)*D14</f>
        <v>3352.2900000000013</v>
      </c>
      <c r="J14" s="9">
        <v>45496</v>
      </c>
      <c r="K14" t="s">
        <v>41</v>
      </c>
      <c r="L14" t="s">
        <v>28</v>
      </c>
    </row>
    <row r="15" spans="1:13" x14ac:dyDescent="0.25">
      <c r="A15">
        <v>98280</v>
      </c>
      <c r="B15" t="s">
        <v>43</v>
      </c>
      <c r="C15" t="s">
        <v>35</v>
      </c>
      <c r="D15" s="11">
        <v>3495</v>
      </c>
      <c r="E15">
        <v>10.23</v>
      </c>
      <c r="F15">
        <v>16</v>
      </c>
      <c r="G15">
        <f>D15*F15</f>
        <v>55920</v>
      </c>
      <c r="H15" t="s">
        <v>71</v>
      </c>
      <c r="I15">
        <f>(F15-E15)*D15</f>
        <v>20166.149999999998</v>
      </c>
      <c r="J15" s="9">
        <v>45154</v>
      </c>
      <c r="K15" t="s">
        <v>41</v>
      </c>
      <c r="L15" t="s">
        <v>34</v>
      </c>
    </row>
    <row r="16" spans="1:13" x14ac:dyDescent="0.25">
      <c r="A16">
        <v>98235</v>
      </c>
      <c r="B16" t="s">
        <v>44</v>
      </c>
      <c r="C16" t="s">
        <v>30</v>
      </c>
      <c r="D16" s="11">
        <v>2665</v>
      </c>
      <c r="E16">
        <v>5.44</v>
      </c>
      <c r="F16">
        <v>8</v>
      </c>
      <c r="G16">
        <f>D16*F16</f>
        <v>21320</v>
      </c>
      <c r="H16" t="s">
        <v>71</v>
      </c>
      <c r="I16">
        <f>(F16-E16)*D16</f>
        <v>6822.3999999999987</v>
      </c>
      <c r="J16" s="9">
        <v>45473</v>
      </c>
      <c r="K16" t="s">
        <v>26</v>
      </c>
      <c r="L16" t="s">
        <v>33</v>
      </c>
    </row>
    <row r="17" spans="1:12" x14ac:dyDescent="0.25">
      <c r="A17">
        <v>98174</v>
      </c>
      <c r="B17" t="s">
        <v>44</v>
      </c>
      <c r="C17" t="s">
        <v>30</v>
      </c>
      <c r="D17" s="11">
        <v>345</v>
      </c>
      <c r="E17">
        <v>5.43</v>
      </c>
      <c r="F17">
        <v>8</v>
      </c>
      <c r="G17">
        <f>D17*F17</f>
        <v>2760</v>
      </c>
      <c r="H17" t="s">
        <v>72</v>
      </c>
      <c r="I17">
        <f>(F17-E17)*D17</f>
        <v>886.65000000000009</v>
      </c>
      <c r="J17" s="9">
        <v>45392</v>
      </c>
      <c r="K17" t="s">
        <v>26</v>
      </c>
      <c r="L17" t="s">
        <v>33</v>
      </c>
    </row>
    <row r="18" spans="1:12" x14ac:dyDescent="0.25">
      <c r="A18">
        <v>98163</v>
      </c>
      <c r="B18" t="s">
        <v>29</v>
      </c>
      <c r="C18" t="s">
        <v>38</v>
      </c>
      <c r="D18" s="11">
        <v>2475</v>
      </c>
      <c r="E18">
        <v>260.54000000000002</v>
      </c>
      <c r="F18">
        <v>357</v>
      </c>
      <c r="G18">
        <f>D18*F18</f>
        <v>883575</v>
      </c>
      <c r="H18" t="s">
        <v>72</v>
      </c>
      <c r="I18">
        <f>(F18-E18)*D18</f>
        <v>238738.49999999994</v>
      </c>
      <c r="J18" s="9">
        <v>45486</v>
      </c>
      <c r="K18" t="s">
        <v>41</v>
      </c>
      <c r="L18" t="s">
        <v>34</v>
      </c>
    </row>
    <row r="19" spans="1:12" x14ac:dyDescent="0.25">
      <c r="A19">
        <v>98093</v>
      </c>
      <c r="B19" t="s">
        <v>42</v>
      </c>
      <c r="C19" t="s">
        <v>36</v>
      </c>
      <c r="D19" s="11">
        <v>1498</v>
      </c>
      <c r="E19">
        <v>120.98</v>
      </c>
      <c r="F19">
        <v>134</v>
      </c>
      <c r="G19">
        <f>D19*F19</f>
        <v>200732</v>
      </c>
      <c r="H19" t="s">
        <v>71</v>
      </c>
      <c r="I19">
        <f>(F19-E19)*D19</f>
        <v>19503.959999999995</v>
      </c>
      <c r="J19" s="9">
        <v>45232</v>
      </c>
      <c r="K19" t="s">
        <v>40</v>
      </c>
      <c r="L19" t="s">
        <v>24</v>
      </c>
    </row>
    <row r="20" spans="1:12" x14ac:dyDescent="0.25">
      <c r="A20">
        <v>98040</v>
      </c>
      <c r="B20" t="s">
        <v>43</v>
      </c>
      <c r="C20" t="s">
        <v>35</v>
      </c>
      <c r="D20" s="11">
        <v>861</v>
      </c>
      <c r="E20">
        <v>10.029999999999999</v>
      </c>
      <c r="F20">
        <v>15</v>
      </c>
      <c r="G20">
        <f>D20*F20</f>
        <v>12915</v>
      </c>
      <c r="H20" t="s">
        <v>72</v>
      </c>
      <c r="I20">
        <f>(F20-E20)*D20</f>
        <v>4279.170000000001</v>
      </c>
      <c r="J20" s="9">
        <v>45192</v>
      </c>
      <c r="K20" t="s">
        <v>40</v>
      </c>
      <c r="L20" t="s">
        <v>33</v>
      </c>
    </row>
    <row r="21" spans="1:12" x14ac:dyDescent="0.25">
      <c r="A21">
        <v>97884</v>
      </c>
      <c r="B21" t="s">
        <v>27</v>
      </c>
      <c r="C21" t="s">
        <v>25</v>
      </c>
      <c r="D21" s="11">
        <v>1321</v>
      </c>
      <c r="E21">
        <v>3.8</v>
      </c>
      <c r="F21">
        <v>5</v>
      </c>
      <c r="G21">
        <f>D21*F21</f>
        <v>6605</v>
      </c>
      <c r="H21" t="s">
        <v>71</v>
      </c>
      <c r="I21">
        <f>(F21-E21)*D21</f>
        <v>1585.2000000000003</v>
      </c>
      <c r="J21" s="9">
        <v>45195</v>
      </c>
      <c r="K21" t="s">
        <v>26</v>
      </c>
      <c r="L21" t="s">
        <v>24</v>
      </c>
    </row>
    <row r="22" spans="1:12" x14ac:dyDescent="0.25">
      <c r="A22">
        <v>97775</v>
      </c>
      <c r="B22" t="s">
        <v>43</v>
      </c>
      <c r="C22" t="s">
        <v>25</v>
      </c>
      <c r="D22" s="11">
        <v>2567</v>
      </c>
      <c r="E22">
        <v>3.54</v>
      </c>
      <c r="F22">
        <v>6</v>
      </c>
      <c r="G22">
        <f>D22*F22</f>
        <v>15402</v>
      </c>
      <c r="H22" t="s">
        <v>72</v>
      </c>
      <c r="I22">
        <f>(F22-E22)*D22</f>
        <v>6314.82</v>
      </c>
      <c r="J22" s="9">
        <v>45508</v>
      </c>
      <c r="K22" t="s">
        <v>41</v>
      </c>
      <c r="L22" t="s">
        <v>28</v>
      </c>
    </row>
    <row r="23" spans="1:12" x14ac:dyDescent="0.25">
      <c r="A23">
        <v>97619</v>
      </c>
      <c r="B23" t="s">
        <v>42</v>
      </c>
      <c r="C23" t="s">
        <v>25</v>
      </c>
      <c r="D23" s="11">
        <v>1210</v>
      </c>
      <c r="E23">
        <v>3.12</v>
      </c>
      <c r="F23">
        <v>4</v>
      </c>
      <c r="G23">
        <f>D23*F23</f>
        <v>4840</v>
      </c>
      <c r="H23" t="s">
        <v>71</v>
      </c>
      <c r="I23">
        <f>(F23-E23)*D23</f>
        <v>1064.8</v>
      </c>
      <c r="J23" s="9">
        <v>45038</v>
      </c>
      <c r="K23" t="s">
        <v>39</v>
      </c>
      <c r="L23" t="s">
        <v>24</v>
      </c>
    </row>
    <row r="24" spans="1:12" x14ac:dyDescent="0.25">
      <c r="A24">
        <v>97483</v>
      </c>
      <c r="B24" t="s">
        <v>32</v>
      </c>
      <c r="C24" t="s">
        <v>30</v>
      </c>
      <c r="D24" s="11">
        <v>1460</v>
      </c>
      <c r="E24">
        <v>5.38</v>
      </c>
      <c r="F24">
        <v>8</v>
      </c>
      <c r="G24">
        <f>D24*F24</f>
        <v>11680</v>
      </c>
      <c r="H24" t="s">
        <v>71</v>
      </c>
      <c r="I24">
        <f>(F24-E24)*D24</f>
        <v>3825.2000000000003</v>
      </c>
      <c r="J24" s="9">
        <v>45654</v>
      </c>
      <c r="K24" t="s">
        <v>40</v>
      </c>
      <c r="L24" t="s">
        <v>24</v>
      </c>
    </row>
    <row r="25" spans="1:12" x14ac:dyDescent="0.25">
      <c r="A25">
        <v>97472</v>
      </c>
      <c r="B25" t="s">
        <v>42</v>
      </c>
      <c r="C25" t="s">
        <v>37</v>
      </c>
      <c r="D25" s="11">
        <v>341</v>
      </c>
      <c r="E25">
        <v>250.46</v>
      </c>
      <c r="F25">
        <v>266</v>
      </c>
      <c r="G25">
        <f>D25*F25</f>
        <v>90706</v>
      </c>
      <c r="H25" t="s">
        <v>71</v>
      </c>
      <c r="I25">
        <f>(F25-E25)*D25</f>
        <v>5299.1399999999976</v>
      </c>
      <c r="J25" s="9">
        <v>45307</v>
      </c>
      <c r="K25" t="s">
        <v>41</v>
      </c>
      <c r="L25" t="s">
        <v>33</v>
      </c>
    </row>
    <row r="26" spans="1:12" x14ac:dyDescent="0.25">
      <c r="A26">
        <v>97337</v>
      </c>
      <c r="B26" t="s">
        <v>43</v>
      </c>
      <c r="C26" t="s">
        <v>37</v>
      </c>
      <c r="D26" s="11">
        <v>267</v>
      </c>
      <c r="E26">
        <v>250.17</v>
      </c>
      <c r="F26">
        <v>273</v>
      </c>
      <c r="G26">
        <f>D26*F26</f>
        <v>72891</v>
      </c>
      <c r="H26" t="s">
        <v>71</v>
      </c>
      <c r="I26">
        <f>(F26-E26)*D26</f>
        <v>6095.6100000000033</v>
      </c>
      <c r="J26" s="9">
        <v>45255</v>
      </c>
      <c r="K26" t="s">
        <v>41</v>
      </c>
      <c r="L26" t="s">
        <v>24</v>
      </c>
    </row>
    <row r="27" spans="1:12" x14ac:dyDescent="0.25">
      <c r="A27">
        <v>97245</v>
      </c>
      <c r="B27" t="s">
        <v>29</v>
      </c>
      <c r="C27" t="s">
        <v>37</v>
      </c>
      <c r="D27" s="11">
        <v>1527</v>
      </c>
      <c r="E27">
        <v>250.32</v>
      </c>
      <c r="F27">
        <v>263</v>
      </c>
      <c r="G27">
        <f>D27*F27</f>
        <v>401601</v>
      </c>
      <c r="H27" t="s">
        <v>71</v>
      </c>
      <c r="I27">
        <f>(F27-E27)*D27</f>
        <v>19362.360000000011</v>
      </c>
      <c r="J27" s="9">
        <v>45166</v>
      </c>
      <c r="K27" t="s">
        <v>26</v>
      </c>
      <c r="L27" t="s">
        <v>24</v>
      </c>
    </row>
    <row r="28" spans="1:12" x14ac:dyDescent="0.25">
      <c r="A28">
        <v>97139</v>
      </c>
      <c r="B28" t="s">
        <v>43</v>
      </c>
      <c r="C28" t="s">
        <v>36</v>
      </c>
      <c r="D28" s="11">
        <v>1372</v>
      </c>
      <c r="E28">
        <v>120.58</v>
      </c>
      <c r="F28">
        <v>168</v>
      </c>
      <c r="G28">
        <f>D28*F28</f>
        <v>230496</v>
      </c>
      <c r="H28" t="s">
        <v>71</v>
      </c>
      <c r="I28">
        <f>(F28-E28)*D28</f>
        <v>65060.240000000005</v>
      </c>
      <c r="J28" s="9">
        <v>45093</v>
      </c>
      <c r="K28" t="s">
        <v>40</v>
      </c>
      <c r="L28" t="s">
        <v>34</v>
      </c>
    </row>
    <row r="29" spans="1:12" x14ac:dyDescent="0.25">
      <c r="A29">
        <v>96854</v>
      </c>
      <c r="B29" t="s">
        <v>32</v>
      </c>
      <c r="C29" t="s">
        <v>38</v>
      </c>
      <c r="D29" s="11">
        <v>1143</v>
      </c>
      <c r="E29">
        <v>260.61</v>
      </c>
      <c r="F29">
        <v>274</v>
      </c>
      <c r="G29">
        <f>D29*F29</f>
        <v>313182</v>
      </c>
      <c r="H29" t="s">
        <v>71</v>
      </c>
      <c r="I29">
        <f>(F29-E29)*D29</f>
        <v>15304.769999999984</v>
      </c>
      <c r="J29" s="9">
        <v>45321</v>
      </c>
      <c r="K29" t="s">
        <v>26</v>
      </c>
      <c r="L29" t="s">
        <v>24</v>
      </c>
    </row>
    <row r="30" spans="1:12" x14ac:dyDescent="0.25">
      <c r="A30">
        <v>96845</v>
      </c>
      <c r="B30" t="s">
        <v>27</v>
      </c>
      <c r="C30" t="s">
        <v>30</v>
      </c>
      <c r="D30" s="11">
        <v>645</v>
      </c>
      <c r="E30">
        <v>5.45</v>
      </c>
      <c r="F30">
        <v>7</v>
      </c>
      <c r="G30">
        <f>D30*F30</f>
        <v>4515</v>
      </c>
      <c r="H30" t="s">
        <v>72</v>
      </c>
      <c r="I30">
        <f>(F30-E30)*D30</f>
        <v>999.74999999999989</v>
      </c>
      <c r="J30" s="9">
        <v>45443</v>
      </c>
      <c r="K30" t="s">
        <v>40</v>
      </c>
      <c r="L30" t="s">
        <v>24</v>
      </c>
    </row>
    <row r="31" spans="1:12" x14ac:dyDescent="0.25">
      <c r="A31">
        <v>96788</v>
      </c>
      <c r="B31" t="s">
        <v>29</v>
      </c>
      <c r="C31" t="s">
        <v>36</v>
      </c>
      <c r="D31" s="11">
        <v>386</v>
      </c>
      <c r="E31">
        <v>120.64</v>
      </c>
      <c r="F31">
        <v>172</v>
      </c>
      <c r="G31">
        <f>D31*F31</f>
        <v>66392</v>
      </c>
      <c r="H31" t="s">
        <v>72</v>
      </c>
      <c r="I31">
        <f>(F31-E31)*D31</f>
        <v>19824.96</v>
      </c>
      <c r="J31" s="9">
        <v>45698</v>
      </c>
      <c r="K31" t="s">
        <v>40</v>
      </c>
      <c r="L31" t="s">
        <v>34</v>
      </c>
    </row>
    <row r="32" spans="1:12" x14ac:dyDescent="0.25">
      <c r="A32">
        <v>96764</v>
      </c>
      <c r="B32" t="s">
        <v>43</v>
      </c>
      <c r="C32" t="s">
        <v>25</v>
      </c>
      <c r="D32" s="11">
        <v>386</v>
      </c>
      <c r="E32">
        <v>3.02</v>
      </c>
      <c r="F32">
        <v>5</v>
      </c>
      <c r="G32">
        <f>D32*F32</f>
        <v>1930</v>
      </c>
      <c r="H32" t="s">
        <v>71</v>
      </c>
      <c r="I32">
        <f>(F32-E32)*D32</f>
        <v>764.28</v>
      </c>
      <c r="J32" s="9">
        <v>45547</v>
      </c>
      <c r="K32" t="s">
        <v>41</v>
      </c>
      <c r="L32" t="s">
        <v>31</v>
      </c>
    </row>
    <row r="33" spans="1:12" x14ac:dyDescent="0.25">
      <c r="A33">
        <v>96750</v>
      </c>
      <c r="B33" t="s">
        <v>29</v>
      </c>
      <c r="C33" t="s">
        <v>25</v>
      </c>
      <c r="D33" s="11">
        <v>2671</v>
      </c>
      <c r="E33">
        <v>3.99</v>
      </c>
      <c r="F33">
        <v>6</v>
      </c>
      <c r="G33">
        <f>D33*F33</f>
        <v>16026</v>
      </c>
      <c r="H33" t="s">
        <v>71</v>
      </c>
      <c r="I33">
        <f>(F33-E33)*D33</f>
        <v>5368.7099999999991</v>
      </c>
      <c r="J33" s="9">
        <v>45624</v>
      </c>
      <c r="K33" t="s">
        <v>39</v>
      </c>
      <c r="L33" t="s">
        <v>31</v>
      </c>
    </row>
    <row r="34" spans="1:12" x14ac:dyDescent="0.25">
      <c r="A34">
        <v>96724</v>
      </c>
      <c r="B34" t="s">
        <v>42</v>
      </c>
      <c r="C34" t="s">
        <v>35</v>
      </c>
      <c r="D34" s="11">
        <v>1984</v>
      </c>
      <c r="E34">
        <v>10.35</v>
      </c>
      <c r="F34">
        <v>16</v>
      </c>
      <c r="G34">
        <f>D34*F34</f>
        <v>31744</v>
      </c>
      <c r="H34" t="s">
        <v>71</v>
      </c>
      <c r="I34">
        <f>(F34-E34)*D34</f>
        <v>11209.6</v>
      </c>
      <c r="J34" s="9">
        <v>45309</v>
      </c>
      <c r="K34" t="s">
        <v>41</v>
      </c>
      <c r="L34" t="s">
        <v>28</v>
      </c>
    </row>
    <row r="35" spans="1:12" x14ac:dyDescent="0.25">
      <c r="A35">
        <v>96672</v>
      </c>
      <c r="B35" t="s">
        <v>27</v>
      </c>
      <c r="C35" t="s">
        <v>35</v>
      </c>
      <c r="D35" s="11">
        <v>1013</v>
      </c>
      <c r="E35">
        <v>10.19</v>
      </c>
      <c r="F35">
        <v>15</v>
      </c>
      <c r="G35">
        <f>D35*F35</f>
        <v>15195</v>
      </c>
      <c r="H35" t="s">
        <v>72</v>
      </c>
      <c r="I35">
        <f>(F35-E35)*D35</f>
        <v>4872.5300000000007</v>
      </c>
      <c r="J35" s="9">
        <v>45388</v>
      </c>
      <c r="K35" t="s">
        <v>41</v>
      </c>
      <c r="L35" t="s">
        <v>31</v>
      </c>
    </row>
    <row r="36" spans="1:12" x14ac:dyDescent="0.25">
      <c r="A36">
        <v>96606</v>
      </c>
      <c r="B36" t="s">
        <v>27</v>
      </c>
      <c r="C36" t="s">
        <v>30</v>
      </c>
      <c r="D36" s="11">
        <v>1859</v>
      </c>
      <c r="E36">
        <v>5.04</v>
      </c>
      <c r="F36">
        <v>8</v>
      </c>
      <c r="G36">
        <f>D36*F36</f>
        <v>14872</v>
      </c>
      <c r="H36" t="s">
        <v>71</v>
      </c>
      <c r="I36">
        <f>(F36-E36)*D36</f>
        <v>5502.64</v>
      </c>
      <c r="J36" s="9">
        <v>45560</v>
      </c>
      <c r="K36" t="s">
        <v>39</v>
      </c>
      <c r="L36" t="s">
        <v>34</v>
      </c>
    </row>
    <row r="37" spans="1:12" x14ac:dyDescent="0.25">
      <c r="A37">
        <v>96568</v>
      </c>
      <c r="B37" t="s">
        <v>44</v>
      </c>
      <c r="C37" t="s">
        <v>37</v>
      </c>
      <c r="D37" s="11">
        <v>1874</v>
      </c>
      <c r="E37">
        <v>250.84</v>
      </c>
      <c r="F37">
        <v>319</v>
      </c>
      <c r="G37">
        <f>D37*F37</f>
        <v>597806</v>
      </c>
      <c r="H37" t="s">
        <v>71</v>
      </c>
      <c r="I37">
        <f>(F37-E37)*D37</f>
        <v>127731.84</v>
      </c>
      <c r="J37" s="9">
        <v>45220</v>
      </c>
      <c r="K37" t="s">
        <v>39</v>
      </c>
      <c r="L37" t="s">
        <v>34</v>
      </c>
    </row>
    <row r="38" spans="1:12" x14ac:dyDescent="0.25">
      <c r="A38">
        <v>96276</v>
      </c>
      <c r="B38" t="s">
        <v>29</v>
      </c>
      <c r="C38" t="s">
        <v>25</v>
      </c>
      <c r="D38" s="11">
        <v>2441</v>
      </c>
      <c r="E38">
        <v>3.25</v>
      </c>
      <c r="F38">
        <v>5</v>
      </c>
      <c r="G38">
        <f>D38*F38</f>
        <v>12205</v>
      </c>
      <c r="H38" t="s">
        <v>72</v>
      </c>
      <c r="I38">
        <f>(F38-E38)*D38</f>
        <v>4271.75</v>
      </c>
      <c r="J38" s="9">
        <v>45497</v>
      </c>
      <c r="K38" t="s">
        <v>41</v>
      </c>
      <c r="L38" t="s">
        <v>33</v>
      </c>
    </row>
    <row r="39" spans="1:12" x14ac:dyDescent="0.25">
      <c r="A39">
        <v>96239</v>
      </c>
      <c r="B39" t="s">
        <v>42</v>
      </c>
      <c r="C39" t="s">
        <v>36</v>
      </c>
      <c r="D39" s="11">
        <v>1575</v>
      </c>
      <c r="E39">
        <v>120.43</v>
      </c>
      <c r="F39">
        <v>164</v>
      </c>
      <c r="G39">
        <f>D39*F39</f>
        <v>258300</v>
      </c>
      <c r="H39" t="s">
        <v>72</v>
      </c>
      <c r="I39">
        <f>(F39-E39)*D39</f>
        <v>68622.749999999985</v>
      </c>
      <c r="J39" s="9">
        <v>45021</v>
      </c>
      <c r="K39" t="s">
        <v>41</v>
      </c>
      <c r="L39" t="s">
        <v>33</v>
      </c>
    </row>
    <row r="40" spans="1:12" x14ac:dyDescent="0.25">
      <c r="A40">
        <v>96220</v>
      </c>
      <c r="B40" t="s">
        <v>43</v>
      </c>
      <c r="C40" t="s">
        <v>36</v>
      </c>
      <c r="D40" s="11">
        <v>736</v>
      </c>
      <c r="E40">
        <v>120.31</v>
      </c>
      <c r="F40">
        <v>147</v>
      </c>
      <c r="G40">
        <f>D40*F40</f>
        <v>108192</v>
      </c>
      <c r="H40" t="s">
        <v>71</v>
      </c>
      <c r="I40">
        <f>(F40-E40)*D40</f>
        <v>19643.839999999997</v>
      </c>
      <c r="J40" s="9">
        <v>45392</v>
      </c>
      <c r="K40" t="s">
        <v>39</v>
      </c>
      <c r="L40" t="s">
        <v>24</v>
      </c>
    </row>
    <row r="41" spans="1:12" x14ac:dyDescent="0.25">
      <c r="A41">
        <v>96074</v>
      </c>
      <c r="B41" t="s">
        <v>43</v>
      </c>
      <c r="C41" t="s">
        <v>35</v>
      </c>
      <c r="D41" s="11">
        <v>727</v>
      </c>
      <c r="E41">
        <v>10.54</v>
      </c>
      <c r="F41">
        <v>11</v>
      </c>
      <c r="G41">
        <f>D41*F41</f>
        <v>7997</v>
      </c>
      <c r="H41" t="s">
        <v>71</v>
      </c>
      <c r="I41">
        <f>(F41-E41)*D41</f>
        <v>334.42000000000064</v>
      </c>
      <c r="J41" s="9">
        <v>45520</v>
      </c>
      <c r="K41" t="s">
        <v>40</v>
      </c>
      <c r="L41" t="s">
        <v>24</v>
      </c>
    </row>
    <row r="42" spans="1:12" x14ac:dyDescent="0.25">
      <c r="A42">
        <v>96066</v>
      </c>
      <c r="B42" t="s">
        <v>43</v>
      </c>
      <c r="C42" t="s">
        <v>35</v>
      </c>
      <c r="D42" s="11">
        <v>602</v>
      </c>
      <c r="E42">
        <v>10.89</v>
      </c>
      <c r="F42">
        <v>17</v>
      </c>
      <c r="G42">
        <f>D42*F42</f>
        <v>10234</v>
      </c>
      <c r="H42" t="s">
        <v>72</v>
      </c>
      <c r="I42">
        <f>(F42-E42)*D42</f>
        <v>3678.22</v>
      </c>
      <c r="J42" s="9">
        <v>45366</v>
      </c>
      <c r="K42" t="s">
        <v>40</v>
      </c>
      <c r="L42" t="s">
        <v>24</v>
      </c>
    </row>
    <row r="43" spans="1:12" x14ac:dyDescent="0.25">
      <c r="A43">
        <v>96005</v>
      </c>
      <c r="B43" t="s">
        <v>43</v>
      </c>
      <c r="C43" t="s">
        <v>30</v>
      </c>
      <c r="D43" s="11">
        <v>1142</v>
      </c>
      <c r="E43">
        <v>5.37</v>
      </c>
      <c r="F43">
        <v>7</v>
      </c>
      <c r="G43">
        <f>D43*F43</f>
        <v>7994</v>
      </c>
      <c r="H43" t="s">
        <v>71</v>
      </c>
      <c r="I43">
        <f>(F43-E43)*D43</f>
        <v>1861.4599999999998</v>
      </c>
      <c r="J43" s="9">
        <v>45605</v>
      </c>
      <c r="K43" t="s">
        <v>39</v>
      </c>
      <c r="L43" t="s">
        <v>31</v>
      </c>
    </row>
    <row r="44" spans="1:12" x14ac:dyDescent="0.25">
      <c r="A44">
        <v>95876</v>
      </c>
      <c r="B44" t="s">
        <v>43</v>
      </c>
      <c r="C44" t="s">
        <v>25</v>
      </c>
      <c r="D44" s="11">
        <v>1743</v>
      </c>
      <c r="E44">
        <v>3.24</v>
      </c>
      <c r="F44">
        <v>5</v>
      </c>
      <c r="G44">
        <f>D44*F44</f>
        <v>8715</v>
      </c>
      <c r="H44" t="s">
        <v>71</v>
      </c>
      <c r="I44">
        <f>(F44-E44)*D44</f>
        <v>3067.68</v>
      </c>
      <c r="J44" s="9">
        <v>45204</v>
      </c>
      <c r="K44" t="s">
        <v>41</v>
      </c>
      <c r="L44" t="s">
        <v>24</v>
      </c>
    </row>
    <row r="45" spans="1:12" x14ac:dyDescent="0.25">
      <c r="A45">
        <v>95829</v>
      </c>
      <c r="B45" t="s">
        <v>27</v>
      </c>
      <c r="C45" t="s">
        <v>37</v>
      </c>
      <c r="D45" s="11">
        <v>2297</v>
      </c>
      <c r="E45">
        <v>250.3</v>
      </c>
      <c r="F45">
        <v>308</v>
      </c>
      <c r="G45">
        <f>D45*F45</f>
        <v>707476</v>
      </c>
      <c r="H45" t="s">
        <v>71</v>
      </c>
      <c r="I45">
        <f>(F45-E45)*D45</f>
        <v>132536.89999999997</v>
      </c>
      <c r="J45" s="9">
        <v>45709</v>
      </c>
      <c r="K45" t="s">
        <v>40</v>
      </c>
      <c r="L45" t="s">
        <v>24</v>
      </c>
    </row>
    <row r="46" spans="1:12" x14ac:dyDescent="0.25">
      <c r="A46">
        <v>95728</v>
      </c>
      <c r="B46" t="s">
        <v>43</v>
      </c>
      <c r="C46" t="s">
        <v>35</v>
      </c>
      <c r="D46" s="11">
        <v>2663</v>
      </c>
      <c r="E46">
        <v>10.26</v>
      </c>
      <c r="F46">
        <v>11</v>
      </c>
      <c r="G46">
        <f>D46*F46</f>
        <v>29293</v>
      </c>
      <c r="H46" t="s">
        <v>71</v>
      </c>
      <c r="I46">
        <f>(F46-E46)*D46</f>
        <v>1970.6200000000006</v>
      </c>
      <c r="J46" s="9">
        <v>45567</v>
      </c>
      <c r="K46" t="s">
        <v>40</v>
      </c>
      <c r="L46" t="s">
        <v>24</v>
      </c>
    </row>
    <row r="47" spans="1:12" x14ac:dyDescent="0.25">
      <c r="A47">
        <v>95518</v>
      </c>
      <c r="B47" t="s">
        <v>32</v>
      </c>
      <c r="C47" t="s">
        <v>35</v>
      </c>
      <c r="D47" s="11">
        <v>1153</v>
      </c>
      <c r="E47">
        <v>10.67</v>
      </c>
      <c r="F47">
        <v>12</v>
      </c>
      <c r="G47">
        <f>D47*F47</f>
        <v>13836</v>
      </c>
      <c r="H47" t="s">
        <v>71</v>
      </c>
      <c r="I47">
        <f>(F47-E47)*D47</f>
        <v>1533.49</v>
      </c>
      <c r="J47" s="9">
        <v>45541</v>
      </c>
      <c r="K47" t="s">
        <v>40</v>
      </c>
      <c r="L47" t="s">
        <v>28</v>
      </c>
    </row>
    <row r="48" spans="1:12" x14ac:dyDescent="0.25">
      <c r="A48">
        <v>95276</v>
      </c>
      <c r="B48" t="s">
        <v>27</v>
      </c>
      <c r="C48" t="s">
        <v>35</v>
      </c>
      <c r="D48" s="11">
        <v>1760</v>
      </c>
      <c r="E48">
        <v>10.14</v>
      </c>
      <c r="F48">
        <v>11</v>
      </c>
      <c r="G48">
        <f>D48*F48</f>
        <v>19360</v>
      </c>
      <c r="H48" t="s">
        <v>71</v>
      </c>
      <c r="I48">
        <f>(F48-E48)*D48</f>
        <v>1513.599999999999</v>
      </c>
      <c r="J48" s="9">
        <v>45093</v>
      </c>
      <c r="K48" t="s">
        <v>39</v>
      </c>
      <c r="L48" t="s">
        <v>24</v>
      </c>
    </row>
    <row r="49" spans="1:12" x14ac:dyDescent="0.25">
      <c r="A49">
        <v>94979</v>
      </c>
      <c r="B49" t="s">
        <v>32</v>
      </c>
      <c r="C49" t="s">
        <v>35</v>
      </c>
      <c r="D49" s="11">
        <v>2145</v>
      </c>
      <c r="E49">
        <v>10.130000000000001</v>
      </c>
      <c r="F49">
        <v>14</v>
      </c>
      <c r="G49">
        <f>D49*F49</f>
        <v>30030</v>
      </c>
      <c r="H49" t="s">
        <v>71</v>
      </c>
      <c r="I49">
        <f>(F49-E49)*D49</f>
        <v>8301.1499999999978</v>
      </c>
      <c r="J49" s="9">
        <v>45674</v>
      </c>
      <c r="K49" t="s">
        <v>39</v>
      </c>
      <c r="L49" t="s">
        <v>33</v>
      </c>
    </row>
    <row r="50" spans="1:12" x14ac:dyDescent="0.25">
      <c r="A50">
        <v>94971</v>
      </c>
      <c r="B50" t="s">
        <v>29</v>
      </c>
      <c r="C50" t="s">
        <v>38</v>
      </c>
      <c r="D50" s="11">
        <v>1899</v>
      </c>
      <c r="E50">
        <v>260.13</v>
      </c>
      <c r="F50">
        <v>354</v>
      </c>
      <c r="G50">
        <f>D50*F50</f>
        <v>672246</v>
      </c>
      <c r="H50" t="s">
        <v>72</v>
      </c>
      <c r="I50">
        <f>(F50-E50)*D50</f>
        <v>178259.13</v>
      </c>
      <c r="J50" s="9">
        <v>45645</v>
      </c>
      <c r="K50" t="s">
        <v>26</v>
      </c>
      <c r="L50" t="s">
        <v>24</v>
      </c>
    </row>
    <row r="51" spans="1:12" x14ac:dyDescent="0.25">
      <c r="A51">
        <v>94315</v>
      </c>
      <c r="B51" t="s">
        <v>42</v>
      </c>
      <c r="C51" t="s">
        <v>37</v>
      </c>
      <c r="D51" s="11">
        <v>1916</v>
      </c>
      <c r="E51">
        <v>250.26</v>
      </c>
      <c r="F51">
        <v>286</v>
      </c>
      <c r="G51">
        <f>D51*F51</f>
        <v>547976</v>
      </c>
      <c r="H51" t="s">
        <v>72</v>
      </c>
      <c r="I51">
        <f>(F51-E51)*D51</f>
        <v>68477.840000000011</v>
      </c>
      <c r="J51" s="9">
        <v>45596</v>
      </c>
      <c r="K51" t="s">
        <v>39</v>
      </c>
      <c r="L51" t="s">
        <v>31</v>
      </c>
    </row>
    <row r="52" spans="1:12" x14ac:dyDescent="0.25">
      <c r="A52">
        <v>94292</v>
      </c>
      <c r="B52" t="s">
        <v>42</v>
      </c>
      <c r="C52" t="s">
        <v>38</v>
      </c>
      <c r="D52" s="11">
        <v>635</v>
      </c>
      <c r="E52">
        <v>260.39</v>
      </c>
      <c r="F52">
        <v>321</v>
      </c>
      <c r="G52">
        <f>D52*F52</f>
        <v>203835</v>
      </c>
      <c r="H52" t="s">
        <v>72</v>
      </c>
      <c r="I52">
        <f>(F52-E52)*D52</f>
        <v>38487.350000000006</v>
      </c>
      <c r="J52" s="9">
        <v>45420</v>
      </c>
      <c r="K52" t="s">
        <v>40</v>
      </c>
      <c r="L52" t="s">
        <v>34</v>
      </c>
    </row>
    <row r="53" spans="1:12" x14ac:dyDescent="0.25">
      <c r="A53">
        <v>94160</v>
      </c>
      <c r="B53" t="s">
        <v>42</v>
      </c>
      <c r="C53" t="s">
        <v>35</v>
      </c>
      <c r="D53" s="11">
        <v>571</v>
      </c>
      <c r="E53">
        <v>10.67</v>
      </c>
      <c r="F53">
        <v>13</v>
      </c>
      <c r="G53">
        <f>D53*F53</f>
        <v>7423</v>
      </c>
      <c r="H53" t="s">
        <v>71</v>
      </c>
      <c r="I53">
        <f>(F53-E53)*D53</f>
        <v>1330.43</v>
      </c>
      <c r="J53" s="9">
        <v>45669</v>
      </c>
      <c r="K53" t="s">
        <v>41</v>
      </c>
      <c r="L53" t="s">
        <v>31</v>
      </c>
    </row>
    <row r="54" spans="1:12" x14ac:dyDescent="0.25">
      <c r="A54">
        <v>94140</v>
      </c>
      <c r="B54" t="s">
        <v>44</v>
      </c>
      <c r="C54" t="s">
        <v>35</v>
      </c>
      <c r="D54" s="11">
        <v>1817</v>
      </c>
      <c r="E54">
        <v>10.96</v>
      </c>
      <c r="F54">
        <v>14</v>
      </c>
      <c r="G54">
        <f>D54*F54</f>
        <v>25438</v>
      </c>
      <c r="H54" t="s">
        <v>71</v>
      </c>
      <c r="I54">
        <f>(F54-E54)*D54</f>
        <v>5523.6799999999985</v>
      </c>
      <c r="J54" s="9">
        <v>45104</v>
      </c>
      <c r="K54" t="s">
        <v>26</v>
      </c>
      <c r="L54" t="s">
        <v>24</v>
      </c>
    </row>
    <row r="55" spans="1:12" x14ac:dyDescent="0.25">
      <c r="A55">
        <v>93961</v>
      </c>
      <c r="B55" t="s">
        <v>42</v>
      </c>
      <c r="C55" t="s">
        <v>36</v>
      </c>
      <c r="D55" s="11">
        <v>544</v>
      </c>
      <c r="E55">
        <v>120.83</v>
      </c>
      <c r="F55">
        <v>129</v>
      </c>
      <c r="G55">
        <f>D55*F55</f>
        <v>70176</v>
      </c>
      <c r="H55" t="s">
        <v>72</v>
      </c>
      <c r="I55">
        <f>(F55-E55)*D55</f>
        <v>4444.4800000000014</v>
      </c>
      <c r="J55" s="9">
        <v>45181</v>
      </c>
      <c r="K55" t="s">
        <v>39</v>
      </c>
      <c r="L55" t="s">
        <v>24</v>
      </c>
    </row>
    <row r="56" spans="1:12" x14ac:dyDescent="0.25">
      <c r="A56">
        <v>93812</v>
      </c>
      <c r="B56" t="s">
        <v>27</v>
      </c>
      <c r="C56" t="s">
        <v>38</v>
      </c>
      <c r="D56" s="11">
        <v>1250</v>
      </c>
      <c r="E56">
        <v>260.64</v>
      </c>
      <c r="F56">
        <v>334</v>
      </c>
      <c r="G56">
        <f>D56*F56</f>
        <v>417500</v>
      </c>
      <c r="H56" t="s">
        <v>71</v>
      </c>
      <c r="I56">
        <f>(F56-E56)*D56</f>
        <v>91700.000000000015</v>
      </c>
      <c r="J56" s="9">
        <v>45649</v>
      </c>
      <c r="K56" t="s">
        <v>40</v>
      </c>
      <c r="L56" t="s">
        <v>34</v>
      </c>
    </row>
    <row r="57" spans="1:12" x14ac:dyDescent="0.25">
      <c r="A57">
        <v>93736</v>
      </c>
      <c r="B57" t="s">
        <v>42</v>
      </c>
      <c r="C57" t="s">
        <v>38</v>
      </c>
      <c r="D57" s="11">
        <v>1038</v>
      </c>
      <c r="E57">
        <v>260.25</v>
      </c>
      <c r="F57">
        <v>331</v>
      </c>
      <c r="G57">
        <f>D57*F57</f>
        <v>343578</v>
      </c>
      <c r="H57" t="s">
        <v>71</v>
      </c>
      <c r="I57">
        <f>(F57-E57)*D57</f>
        <v>73438.5</v>
      </c>
      <c r="J57" s="9">
        <v>45080</v>
      </c>
      <c r="K57" t="s">
        <v>40</v>
      </c>
      <c r="L57" t="s">
        <v>24</v>
      </c>
    </row>
    <row r="58" spans="1:12" x14ac:dyDescent="0.25">
      <c r="A58">
        <v>93666</v>
      </c>
      <c r="B58" t="s">
        <v>42</v>
      </c>
      <c r="C58" t="s">
        <v>35</v>
      </c>
      <c r="D58" s="11">
        <v>883</v>
      </c>
      <c r="E58">
        <v>10.56</v>
      </c>
      <c r="F58">
        <v>14</v>
      </c>
      <c r="G58">
        <f>D58*F58</f>
        <v>12362</v>
      </c>
      <c r="H58" t="s">
        <v>72</v>
      </c>
      <c r="I58">
        <f>(F58-E58)*D58</f>
        <v>3037.5199999999995</v>
      </c>
      <c r="J58" s="9">
        <v>45318</v>
      </c>
      <c r="K58" t="s">
        <v>26</v>
      </c>
      <c r="L58" t="s">
        <v>24</v>
      </c>
    </row>
    <row r="59" spans="1:12" x14ac:dyDescent="0.25">
      <c r="A59">
        <v>93533</v>
      </c>
      <c r="B59" t="s">
        <v>44</v>
      </c>
      <c r="C59" t="s">
        <v>38</v>
      </c>
      <c r="D59" s="11">
        <v>1228</v>
      </c>
      <c r="E59">
        <v>260.24</v>
      </c>
      <c r="F59">
        <v>357</v>
      </c>
      <c r="G59">
        <f>D59*F59</f>
        <v>438396</v>
      </c>
      <c r="H59" t="s">
        <v>71</v>
      </c>
      <c r="I59">
        <f>(F59-E59)*D59</f>
        <v>118821.27999999998</v>
      </c>
      <c r="J59" s="9">
        <v>45212</v>
      </c>
      <c r="K59" t="s">
        <v>40</v>
      </c>
      <c r="L59" t="s">
        <v>24</v>
      </c>
    </row>
    <row r="60" spans="1:12" x14ac:dyDescent="0.25">
      <c r="A60">
        <v>93505</v>
      </c>
      <c r="B60" t="s">
        <v>29</v>
      </c>
      <c r="C60" t="s">
        <v>37</v>
      </c>
      <c r="D60" s="11">
        <v>1734</v>
      </c>
      <c r="E60">
        <v>250.83</v>
      </c>
      <c r="F60">
        <v>279</v>
      </c>
      <c r="G60">
        <f>D60*F60</f>
        <v>483786</v>
      </c>
      <c r="H60" t="s">
        <v>71</v>
      </c>
      <c r="I60">
        <f>(F60-E60)*D60</f>
        <v>48846.779999999977</v>
      </c>
      <c r="J60" s="9">
        <v>45277</v>
      </c>
      <c r="K60" t="s">
        <v>41</v>
      </c>
      <c r="L60" t="s">
        <v>31</v>
      </c>
    </row>
    <row r="61" spans="1:12" x14ac:dyDescent="0.25">
      <c r="A61">
        <v>93465</v>
      </c>
      <c r="B61" t="s">
        <v>32</v>
      </c>
      <c r="C61" t="s">
        <v>35</v>
      </c>
      <c r="D61" s="11">
        <v>914</v>
      </c>
      <c r="E61">
        <v>10.31</v>
      </c>
      <c r="F61">
        <v>12</v>
      </c>
      <c r="G61">
        <f>D61*F61</f>
        <v>10968</v>
      </c>
      <c r="H61" t="s">
        <v>72</v>
      </c>
      <c r="I61">
        <f>(F61-E61)*D61</f>
        <v>1544.6599999999996</v>
      </c>
      <c r="J61" s="9">
        <v>45702</v>
      </c>
      <c r="K61" t="s">
        <v>41</v>
      </c>
      <c r="L61" t="s">
        <v>31</v>
      </c>
    </row>
    <row r="62" spans="1:12" x14ac:dyDescent="0.25">
      <c r="A62">
        <v>93396</v>
      </c>
      <c r="B62" t="s">
        <v>32</v>
      </c>
      <c r="C62" t="s">
        <v>35</v>
      </c>
      <c r="D62" s="11">
        <v>1925</v>
      </c>
      <c r="E62">
        <v>10.71</v>
      </c>
      <c r="F62">
        <v>16</v>
      </c>
      <c r="G62">
        <f>D62*F62</f>
        <v>30800</v>
      </c>
      <c r="H62" t="s">
        <v>71</v>
      </c>
      <c r="I62">
        <f>(F62-E62)*D62</f>
        <v>10183.249999999998</v>
      </c>
      <c r="J62" s="9">
        <v>45625</v>
      </c>
      <c r="K62" t="s">
        <v>39</v>
      </c>
      <c r="L62" t="s">
        <v>28</v>
      </c>
    </row>
    <row r="63" spans="1:12" x14ac:dyDescent="0.25">
      <c r="A63">
        <v>93358</v>
      </c>
      <c r="B63" t="s">
        <v>42</v>
      </c>
      <c r="C63" t="s">
        <v>37</v>
      </c>
      <c r="D63" s="11">
        <v>1233</v>
      </c>
      <c r="E63">
        <v>250.34</v>
      </c>
      <c r="F63">
        <v>291</v>
      </c>
      <c r="G63">
        <f>D63*F63</f>
        <v>358803</v>
      </c>
      <c r="H63" t="s">
        <v>72</v>
      </c>
      <c r="I63">
        <f>(F63-E63)*D63</f>
        <v>50133.78</v>
      </c>
      <c r="J63" s="9">
        <v>45179</v>
      </c>
      <c r="K63" t="s">
        <v>41</v>
      </c>
      <c r="L63" t="s">
        <v>24</v>
      </c>
    </row>
    <row r="64" spans="1:12" x14ac:dyDescent="0.25">
      <c r="A64">
        <v>93247</v>
      </c>
      <c r="B64" t="s">
        <v>32</v>
      </c>
      <c r="C64" t="s">
        <v>36</v>
      </c>
      <c r="D64" s="11">
        <v>2294</v>
      </c>
      <c r="E64">
        <v>121</v>
      </c>
      <c r="F64">
        <v>130</v>
      </c>
      <c r="G64">
        <f>D64*F64</f>
        <v>298220</v>
      </c>
      <c r="H64" t="s">
        <v>71</v>
      </c>
      <c r="I64">
        <f>(F64-E64)*D64</f>
        <v>20646</v>
      </c>
      <c r="J64" s="9">
        <v>45451</v>
      </c>
      <c r="K64" t="s">
        <v>41</v>
      </c>
      <c r="L64" t="s">
        <v>34</v>
      </c>
    </row>
    <row r="65" spans="1:12" x14ac:dyDescent="0.25">
      <c r="A65">
        <v>93193</v>
      </c>
      <c r="B65" t="s">
        <v>29</v>
      </c>
      <c r="C65" t="s">
        <v>36</v>
      </c>
      <c r="D65" s="11">
        <v>1190</v>
      </c>
      <c r="E65">
        <v>120.17</v>
      </c>
      <c r="F65">
        <v>125</v>
      </c>
      <c r="G65">
        <f>D65*F65</f>
        <v>148750</v>
      </c>
      <c r="H65" t="s">
        <v>72</v>
      </c>
      <c r="I65">
        <f>(F65-E65)*D65</f>
        <v>5747.699999999998</v>
      </c>
      <c r="J65" s="9">
        <v>45124</v>
      </c>
      <c r="K65" t="s">
        <v>41</v>
      </c>
      <c r="L65" t="s">
        <v>24</v>
      </c>
    </row>
    <row r="66" spans="1:12" x14ac:dyDescent="0.25">
      <c r="A66">
        <v>93104</v>
      </c>
      <c r="B66" t="s">
        <v>29</v>
      </c>
      <c r="C66" t="s">
        <v>30</v>
      </c>
      <c r="D66" s="11">
        <v>1773</v>
      </c>
      <c r="E66">
        <v>5.41</v>
      </c>
      <c r="F66">
        <v>6</v>
      </c>
      <c r="G66">
        <f>D66*F66</f>
        <v>10638</v>
      </c>
      <c r="H66" t="s">
        <v>71</v>
      </c>
      <c r="I66">
        <f>(F66-E66)*D66</f>
        <v>1046.0699999999997</v>
      </c>
      <c r="J66" s="9">
        <v>45048</v>
      </c>
      <c r="K66" t="s">
        <v>41</v>
      </c>
      <c r="L66" t="s">
        <v>34</v>
      </c>
    </row>
    <row r="67" spans="1:12" x14ac:dyDescent="0.25">
      <c r="A67">
        <v>92668</v>
      </c>
      <c r="B67" t="s">
        <v>43</v>
      </c>
      <c r="C67" t="s">
        <v>37</v>
      </c>
      <c r="D67" s="11">
        <v>1579</v>
      </c>
      <c r="E67">
        <v>250.54</v>
      </c>
      <c r="F67">
        <v>284</v>
      </c>
      <c r="G67">
        <f>D67*F67</f>
        <v>448436</v>
      </c>
      <c r="H67" t="s">
        <v>72</v>
      </c>
      <c r="I67">
        <f>(F67-E67)*D67</f>
        <v>52833.340000000011</v>
      </c>
      <c r="J67" s="9">
        <v>45406</v>
      </c>
      <c r="K67" t="s">
        <v>41</v>
      </c>
      <c r="L67" t="s">
        <v>24</v>
      </c>
    </row>
    <row r="68" spans="1:12" x14ac:dyDescent="0.25">
      <c r="A68">
        <v>92343</v>
      </c>
      <c r="B68" t="s">
        <v>44</v>
      </c>
      <c r="C68" t="s">
        <v>30</v>
      </c>
      <c r="D68" s="11">
        <v>2518</v>
      </c>
      <c r="E68">
        <v>5.98</v>
      </c>
      <c r="F68">
        <v>9</v>
      </c>
      <c r="G68">
        <f>D68*F68</f>
        <v>22662</v>
      </c>
      <c r="H68" t="s">
        <v>71</v>
      </c>
      <c r="I68">
        <f>(F68-E68)*D68</f>
        <v>7604.3599999999988</v>
      </c>
      <c r="J68" s="9">
        <v>45047</v>
      </c>
      <c r="K68" t="s">
        <v>26</v>
      </c>
      <c r="L68" t="s">
        <v>31</v>
      </c>
    </row>
    <row r="69" spans="1:12" x14ac:dyDescent="0.25">
      <c r="A69">
        <v>92123</v>
      </c>
      <c r="B69" t="s">
        <v>43</v>
      </c>
      <c r="C69" t="s">
        <v>30</v>
      </c>
      <c r="D69" s="11">
        <v>2723</v>
      </c>
      <c r="E69">
        <v>5.9</v>
      </c>
      <c r="F69">
        <v>9</v>
      </c>
      <c r="G69">
        <f>D69*F69</f>
        <v>24507</v>
      </c>
      <c r="H69" t="s">
        <v>71</v>
      </c>
      <c r="I69">
        <f>(F69-E69)*D69</f>
        <v>8441.2999999999993</v>
      </c>
      <c r="J69" s="9">
        <v>45195</v>
      </c>
      <c r="K69" t="s">
        <v>40</v>
      </c>
      <c r="L69" t="s">
        <v>31</v>
      </c>
    </row>
    <row r="70" spans="1:12" x14ac:dyDescent="0.25">
      <c r="A70">
        <v>92116</v>
      </c>
      <c r="B70" t="s">
        <v>43</v>
      </c>
      <c r="C70" t="s">
        <v>35</v>
      </c>
      <c r="D70" s="11">
        <v>671</v>
      </c>
      <c r="E70">
        <v>10.24</v>
      </c>
      <c r="F70">
        <v>13</v>
      </c>
      <c r="G70">
        <f>D70*F70</f>
        <v>8723</v>
      </c>
      <c r="H70" t="s">
        <v>72</v>
      </c>
      <c r="I70">
        <f>(F70-E70)*D70</f>
        <v>1851.9599999999998</v>
      </c>
      <c r="J70" s="9">
        <v>45050</v>
      </c>
      <c r="K70" t="s">
        <v>39</v>
      </c>
      <c r="L70" t="s">
        <v>28</v>
      </c>
    </row>
    <row r="71" spans="1:12" x14ac:dyDescent="0.25">
      <c r="A71">
        <v>91955</v>
      </c>
      <c r="B71" t="s">
        <v>43</v>
      </c>
      <c r="C71" t="s">
        <v>37</v>
      </c>
      <c r="D71" s="11">
        <v>1351</v>
      </c>
      <c r="E71">
        <v>250.93</v>
      </c>
      <c r="F71">
        <v>254</v>
      </c>
      <c r="G71">
        <f>D71*F71</f>
        <v>343154</v>
      </c>
      <c r="H71" t="s">
        <v>71</v>
      </c>
      <c r="I71">
        <f>(F71-E71)*D71</f>
        <v>4147.5699999999906</v>
      </c>
      <c r="J71" s="9">
        <v>45430</v>
      </c>
      <c r="K71" t="s">
        <v>40</v>
      </c>
      <c r="L71" t="s">
        <v>24</v>
      </c>
    </row>
    <row r="72" spans="1:12" x14ac:dyDescent="0.25">
      <c r="A72">
        <v>91512</v>
      </c>
      <c r="B72" t="s">
        <v>42</v>
      </c>
      <c r="C72" t="s">
        <v>25</v>
      </c>
      <c r="D72" s="11">
        <v>1397</v>
      </c>
      <c r="E72">
        <v>3.04</v>
      </c>
      <c r="F72">
        <v>5</v>
      </c>
      <c r="G72">
        <f>D72*F72</f>
        <v>6985</v>
      </c>
      <c r="H72" t="s">
        <v>72</v>
      </c>
      <c r="I72">
        <f>(F72-E72)*D72</f>
        <v>2738.12</v>
      </c>
      <c r="J72" s="9">
        <v>45226</v>
      </c>
      <c r="K72" t="s">
        <v>39</v>
      </c>
      <c r="L72" t="s">
        <v>24</v>
      </c>
    </row>
    <row r="73" spans="1:12" x14ac:dyDescent="0.25">
      <c r="A73">
        <v>91260</v>
      </c>
      <c r="B73" t="s">
        <v>27</v>
      </c>
      <c r="C73" t="s">
        <v>38</v>
      </c>
      <c r="D73" s="11">
        <v>711</v>
      </c>
      <c r="E73">
        <v>260.97000000000003</v>
      </c>
      <c r="F73">
        <v>272</v>
      </c>
      <c r="G73">
        <f>D73*F73</f>
        <v>193392</v>
      </c>
      <c r="H73" t="s">
        <v>71</v>
      </c>
      <c r="I73">
        <f>(F73-E73)*D73</f>
        <v>7842.3299999999808</v>
      </c>
      <c r="J73" s="9">
        <v>45454</v>
      </c>
      <c r="K73" t="s">
        <v>40</v>
      </c>
      <c r="L73" t="s">
        <v>28</v>
      </c>
    </row>
    <row r="74" spans="1:12" x14ac:dyDescent="0.25">
      <c r="A74">
        <v>90957</v>
      </c>
      <c r="B74" t="s">
        <v>43</v>
      </c>
      <c r="C74" t="s">
        <v>37</v>
      </c>
      <c r="D74" s="11">
        <v>1010</v>
      </c>
      <c r="E74">
        <v>250.15</v>
      </c>
      <c r="F74">
        <v>336</v>
      </c>
      <c r="G74">
        <f>D74*F74</f>
        <v>339360</v>
      </c>
      <c r="H74" t="s">
        <v>71</v>
      </c>
      <c r="I74">
        <f>(F74-E74)*D74</f>
        <v>86708.5</v>
      </c>
      <c r="J74" s="9">
        <v>45525</v>
      </c>
      <c r="K74" t="s">
        <v>41</v>
      </c>
      <c r="L74" t="s">
        <v>34</v>
      </c>
    </row>
    <row r="75" spans="1:12" x14ac:dyDescent="0.25">
      <c r="A75">
        <v>90806</v>
      </c>
      <c r="B75" t="s">
        <v>29</v>
      </c>
      <c r="C75" t="s">
        <v>25</v>
      </c>
      <c r="D75" s="11">
        <v>2181</v>
      </c>
      <c r="E75">
        <v>3.3</v>
      </c>
      <c r="F75">
        <v>5</v>
      </c>
      <c r="G75">
        <f>D75*F75</f>
        <v>10905</v>
      </c>
      <c r="H75" t="s">
        <v>71</v>
      </c>
      <c r="I75">
        <f>(F75-E75)*D75</f>
        <v>3707.7000000000003</v>
      </c>
      <c r="J75" s="9">
        <v>45566</v>
      </c>
      <c r="K75" t="s">
        <v>40</v>
      </c>
      <c r="L75" t="s">
        <v>34</v>
      </c>
    </row>
    <row r="76" spans="1:12" x14ac:dyDescent="0.25">
      <c r="A76">
        <v>90754</v>
      </c>
      <c r="B76" t="s">
        <v>42</v>
      </c>
      <c r="C76" t="s">
        <v>37</v>
      </c>
      <c r="D76" s="11">
        <v>641</v>
      </c>
      <c r="E76">
        <v>250.01</v>
      </c>
      <c r="F76">
        <v>313</v>
      </c>
      <c r="G76">
        <f>D76*F76</f>
        <v>200633</v>
      </c>
      <c r="H76" t="s">
        <v>71</v>
      </c>
      <c r="I76">
        <f>(F76-E76)*D76</f>
        <v>40376.590000000004</v>
      </c>
      <c r="J76" s="9">
        <v>45630</v>
      </c>
      <c r="K76" t="s">
        <v>41</v>
      </c>
      <c r="L76" t="s">
        <v>28</v>
      </c>
    </row>
    <row r="77" spans="1:12" x14ac:dyDescent="0.25">
      <c r="A77">
        <v>90609</v>
      </c>
      <c r="B77" t="s">
        <v>43</v>
      </c>
      <c r="C77" t="s">
        <v>38</v>
      </c>
      <c r="D77" s="11">
        <v>2993</v>
      </c>
      <c r="E77">
        <v>260.77</v>
      </c>
      <c r="F77">
        <v>350</v>
      </c>
      <c r="G77">
        <f>D77*F77</f>
        <v>1047550</v>
      </c>
      <c r="H77" t="s">
        <v>71</v>
      </c>
      <c r="I77">
        <f>(F77-E77)*D77</f>
        <v>267065.39000000007</v>
      </c>
      <c r="J77" s="9">
        <v>45463</v>
      </c>
      <c r="K77" t="s">
        <v>41</v>
      </c>
      <c r="L77" t="s">
        <v>34</v>
      </c>
    </row>
    <row r="78" spans="1:12" x14ac:dyDescent="0.25">
      <c r="A78">
        <v>90552</v>
      </c>
      <c r="B78" t="s">
        <v>42</v>
      </c>
      <c r="C78" t="s">
        <v>35</v>
      </c>
      <c r="D78" s="11">
        <v>1514</v>
      </c>
      <c r="E78">
        <v>10.5</v>
      </c>
      <c r="F78">
        <v>13</v>
      </c>
      <c r="G78">
        <f>D78*F78</f>
        <v>19682</v>
      </c>
      <c r="H78" t="s">
        <v>72</v>
      </c>
      <c r="I78">
        <f>(F78-E78)*D78</f>
        <v>3785</v>
      </c>
      <c r="J78" s="9">
        <v>45359</v>
      </c>
      <c r="K78" t="s">
        <v>39</v>
      </c>
      <c r="L78" t="s">
        <v>28</v>
      </c>
    </row>
    <row r="79" spans="1:12" x14ac:dyDescent="0.25">
      <c r="A79">
        <v>90536</v>
      </c>
      <c r="B79" t="s">
        <v>42</v>
      </c>
      <c r="C79" t="s">
        <v>25</v>
      </c>
      <c r="D79" s="11">
        <v>1834</v>
      </c>
      <c r="E79">
        <v>3.36</v>
      </c>
      <c r="F79">
        <v>5</v>
      </c>
      <c r="G79">
        <f>D79*F79</f>
        <v>9170</v>
      </c>
      <c r="H79" t="s">
        <v>72</v>
      </c>
      <c r="I79">
        <f>(F79-E79)*D79</f>
        <v>3007.76</v>
      </c>
      <c r="J79" s="9">
        <v>45327</v>
      </c>
      <c r="K79" t="s">
        <v>40</v>
      </c>
      <c r="L79" t="s">
        <v>24</v>
      </c>
    </row>
    <row r="80" spans="1:12" x14ac:dyDescent="0.25">
      <c r="A80">
        <v>90435</v>
      </c>
      <c r="B80" t="s">
        <v>27</v>
      </c>
      <c r="C80" t="s">
        <v>25</v>
      </c>
      <c r="D80" s="11">
        <v>2300</v>
      </c>
      <c r="E80">
        <v>3.93</v>
      </c>
      <c r="F80">
        <v>6</v>
      </c>
      <c r="G80">
        <f>D80*F80</f>
        <v>13800</v>
      </c>
      <c r="H80" t="s">
        <v>71</v>
      </c>
      <c r="I80">
        <f>(F80-E80)*D80</f>
        <v>4761</v>
      </c>
      <c r="J80" s="9">
        <v>45210</v>
      </c>
      <c r="K80" t="s">
        <v>41</v>
      </c>
      <c r="L80" t="s">
        <v>28</v>
      </c>
    </row>
    <row r="81" spans="1:12" x14ac:dyDescent="0.25">
      <c r="A81">
        <v>90100</v>
      </c>
      <c r="B81" t="s">
        <v>32</v>
      </c>
      <c r="C81" t="s">
        <v>38</v>
      </c>
      <c r="D81" s="11">
        <v>270</v>
      </c>
      <c r="E81">
        <v>260.60000000000002</v>
      </c>
      <c r="F81">
        <v>266</v>
      </c>
      <c r="G81">
        <f>D81*F81</f>
        <v>71820</v>
      </c>
      <c r="H81" t="s">
        <v>72</v>
      </c>
      <c r="I81">
        <f>(F81-E81)*D81</f>
        <v>1457.9999999999939</v>
      </c>
      <c r="J81" s="9">
        <v>45576</v>
      </c>
      <c r="K81" t="s">
        <v>41</v>
      </c>
      <c r="L81" t="s">
        <v>24</v>
      </c>
    </row>
    <row r="82" spans="1:12" x14ac:dyDescent="0.25">
      <c r="A82">
        <v>90080</v>
      </c>
      <c r="B82" t="s">
        <v>29</v>
      </c>
      <c r="C82" t="s">
        <v>30</v>
      </c>
      <c r="D82" s="11">
        <v>1976</v>
      </c>
      <c r="E82">
        <v>5.95</v>
      </c>
      <c r="F82">
        <v>7</v>
      </c>
      <c r="G82">
        <f>D82*F82</f>
        <v>13832</v>
      </c>
      <c r="H82" t="s">
        <v>72</v>
      </c>
      <c r="I82">
        <f>(F82-E82)*D82</f>
        <v>2074.7999999999997</v>
      </c>
      <c r="J82" s="9">
        <v>45476</v>
      </c>
      <c r="K82" t="s">
        <v>40</v>
      </c>
      <c r="L82" t="s">
        <v>24</v>
      </c>
    </row>
    <row r="83" spans="1:12" x14ac:dyDescent="0.25">
      <c r="A83">
        <v>89813</v>
      </c>
      <c r="B83" t="s">
        <v>44</v>
      </c>
      <c r="C83" t="s">
        <v>37</v>
      </c>
      <c r="D83" s="11">
        <v>3244</v>
      </c>
      <c r="E83">
        <v>250.68</v>
      </c>
      <c r="F83">
        <v>254</v>
      </c>
      <c r="G83">
        <f>D83*F83</f>
        <v>823976</v>
      </c>
      <c r="H83" t="s">
        <v>71</v>
      </c>
      <c r="I83">
        <f>(F83-E83)*D83</f>
        <v>10770.079999999978</v>
      </c>
      <c r="J83" s="9">
        <v>45054</v>
      </c>
      <c r="K83" t="s">
        <v>40</v>
      </c>
      <c r="L83" t="s">
        <v>31</v>
      </c>
    </row>
    <row r="84" spans="1:12" x14ac:dyDescent="0.25">
      <c r="A84">
        <v>89782</v>
      </c>
      <c r="B84" t="s">
        <v>27</v>
      </c>
      <c r="C84" t="s">
        <v>25</v>
      </c>
      <c r="D84" s="11">
        <v>663</v>
      </c>
      <c r="E84">
        <v>3.87</v>
      </c>
      <c r="F84">
        <v>5</v>
      </c>
      <c r="G84">
        <f>D84*F84</f>
        <v>3315</v>
      </c>
      <c r="H84" t="s">
        <v>71</v>
      </c>
      <c r="I84">
        <f>(F84-E84)*D84</f>
        <v>749.18999999999994</v>
      </c>
      <c r="J84" s="9">
        <v>45702</v>
      </c>
      <c r="K84" t="s">
        <v>40</v>
      </c>
      <c r="L84" t="s">
        <v>24</v>
      </c>
    </row>
    <row r="85" spans="1:12" x14ac:dyDescent="0.25">
      <c r="A85">
        <v>89732</v>
      </c>
      <c r="B85" t="s">
        <v>32</v>
      </c>
      <c r="C85" t="s">
        <v>30</v>
      </c>
      <c r="D85" s="11">
        <v>2342</v>
      </c>
      <c r="E85">
        <v>5.53</v>
      </c>
      <c r="F85">
        <v>6</v>
      </c>
      <c r="G85">
        <f>D85*F85</f>
        <v>14052</v>
      </c>
      <c r="H85" t="s">
        <v>72</v>
      </c>
      <c r="I85">
        <f>(F85-E85)*D85</f>
        <v>1100.7399999999993</v>
      </c>
      <c r="J85" s="9">
        <v>45558</v>
      </c>
      <c r="K85" t="s">
        <v>40</v>
      </c>
      <c r="L85" t="s">
        <v>31</v>
      </c>
    </row>
    <row r="86" spans="1:12" x14ac:dyDescent="0.25">
      <c r="A86">
        <v>89606</v>
      </c>
      <c r="B86" t="s">
        <v>27</v>
      </c>
      <c r="C86" t="s">
        <v>30</v>
      </c>
      <c r="D86" s="11">
        <v>766</v>
      </c>
      <c r="E86">
        <v>5.18</v>
      </c>
      <c r="F86">
        <v>7</v>
      </c>
      <c r="G86">
        <f>D86*F86</f>
        <v>5362</v>
      </c>
      <c r="H86" t="s">
        <v>72</v>
      </c>
      <c r="I86">
        <f>(F86-E86)*D86</f>
        <v>1394.1200000000001</v>
      </c>
      <c r="J86" s="9">
        <v>45495</v>
      </c>
      <c r="K86" t="s">
        <v>41</v>
      </c>
      <c r="L86" t="s">
        <v>24</v>
      </c>
    </row>
    <row r="87" spans="1:12" x14ac:dyDescent="0.25">
      <c r="A87">
        <v>89487</v>
      </c>
      <c r="B87" t="s">
        <v>44</v>
      </c>
      <c r="C87" t="s">
        <v>35</v>
      </c>
      <c r="D87" s="11">
        <v>1295</v>
      </c>
      <c r="E87">
        <v>10.34</v>
      </c>
      <c r="F87">
        <v>14</v>
      </c>
      <c r="G87">
        <f>D87*F87</f>
        <v>18130</v>
      </c>
      <c r="H87" t="s">
        <v>71</v>
      </c>
      <c r="I87">
        <f>(F87-E87)*D87</f>
        <v>4739.7</v>
      </c>
      <c r="J87" s="9">
        <v>45112</v>
      </c>
      <c r="K87" t="s">
        <v>39</v>
      </c>
      <c r="L87" t="s">
        <v>31</v>
      </c>
    </row>
    <row r="88" spans="1:12" x14ac:dyDescent="0.25">
      <c r="A88">
        <v>89468</v>
      </c>
      <c r="B88" t="s">
        <v>43</v>
      </c>
      <c r="C88" t="s">
        <v>36</v>
      </c>
      <c r="D88" s="11">
        <v>602</v>
      </c>
      <c r="E88">
        <v>120.85</v>
      </c>
      <c r="F88">
        <v>176</v>
      </c>
      <c r="G88">
        <f>D88*F88</f>
        <v>105952</v>
      </c>
      <c r="H88" t="s">
        <v>71</v>
      </c>
      <c r="I88">
        <f>(F88-E88)*D88</f>
        <v>33200.300000000003</v>
      </c>
      <c r="J88" s="9">
        <v>45439</v>
      </c>
      <c r="K88" t="s">
        <v>40</v>
      </c>
      <c r="L88" t="s">
        <v>24</v>
      </c>
    </row>
    <row r="89" spans="1:12" x14ac:dyDescent="0.25">
      <c r="A89">
        <v>89243</v>
      </c>
      <c r="B89" t="s">
        <v>27</v>
      </c>
      <c r="C89" t="s">
        <v>25</v>
      </c>
      <c r="D89" s="11">
        <v>214</v>
      </c>
      <c r="E89">
        <v>3.01</v>
      </c>
      <c r="F89">
        <v>4</v>
      </c>
      <c r="G89">
        <f>D89*F89</f>
        <v>856</v>
      </c>
      <c r="H89" t="s">
        <v>72</v>
      </c>
      <c r="I89">
        <f>(F89-E89)*D89</f>
        <v>211.86000000000004</v>
      </c>
      <c r="J89" s="9">
        <v>45618</v>
      </c>
      <c r="K89" t="s">
        <v>39</v>
      </c>
      <c r="L89" t="s">
        <v>34</v>
      </c>
    </row>
    <row r="90" spans="1:12" x14ac:dyDescent="0.25">
      <c r="A90">
        <v>89186</v>
      </c>
      <c r="B90" t="s">
        <v>29</v>
      </c>
      <c r="C90" t="s">
        <v>38</v>
      </c>
      <c r="D90" s="11">
        <v>2475</v>
      </c>
      <c r="E90">
        <v>260.82</v>
      </c>
      <c r="F90">
        <v>269</v>
      </c>
      <c r="G90">
        <f>D90*F90</f>
        <v>665775</v>
      </c>
      <c r="H90" t="s">
        <v>71</v>
      </c>
      <c r="I90">
        <f>(F90-E90)*D90</f>
        <v>20245.500000000018</v>
      </c>
      <c r="J90" s="9">
        <v>45487</v>
      </c>
      <c r="K90" t="s">
        <v>41</v>
      </c>
      <c r="L90" t="s">
        <v>31</v>
      </c>
    </row>
    <row r="91" spans="1:12" x14ac:dyDescent="0.25">
      <c r="A91">
        <v>89163</v>
      </c>
      <c r="B91" t="s">
        <v>42</v>
      </c>
      <c r="C91" t="s">
        <v>25</v>
      </c>
      <c r="D91" s="11">
        <v>2821</v>
      </c>
      <c r="E91">
        <v>3.37</v>
      </c>
      <c r="F91">
        <v>4</v>
      </c>
      <c r="G91">
        <f>D91*F91</f>
        <v>11284</v>
      </c>
      <c r="H91" t="s">
        <v>71</v>
      </c>
      <c r="I91">
        <f>(F91-E91)*D91</f>
        <v>1777.2299999999998</v>
      </c>
      <c r="J91" s="9">
        <v>45038</v>
      </c>
      <c r="K91" t="s">
        <v>41</v>
      </c>
      <c r="L91" t="s">
        <v>33</v>
      </c>
    </row>
    <row r="92" spans="1:12" x14ac:dyDescent="0.25">
      <c r="A92">
        <v>89136</v>
      </c>
      <c r="B92" t="s">
        <v>32</v>
      </c>
      <c r="C92" t="s">
        <v>30</v>
      </c>
      <c r="D92" s="11">
        <v>2734</v>
      </c>
      <c r="E92">
        <v>5.0599999999999996</v>
      </c>
      <c r="F92">
        <v>6</v>
      </c>
      <c r="G92">
        <f>D92*F92</f>
        <v>16404</v>
      </c>
      <c r="H92" t="s">
        <v>72</v>
      </c>
      <c r="I92">
        <f>(F92-E92)*D92</f>
        <v>2569.9600000000009</v>
      </c>
      <c r="J92" s="9">
        <v>45098</v>
      </c>
      <c r="K92" t="s">
        <v>41</v>
      </c>
      <c r="L92" t="s">
        <v>24</v>
      </c>
    </row>
    <row r="93" spans="1:12" x14ac:dyDescent="0.25">
      <c r="A93">
        <v>88864</v>
      </c>
      <c r="B93" t="s">
        <v>27</v>
      </c>
      <c r="C93" t="s">
        <v>25</v>
      </c>
      <c r="D93" s="11">
        <v>1618</v>
      </c>
      <c r="E93">
        <v>3.57</v>
      </c>
      <c r="F93">
        <v>6</v>
      </c>
      <c r="G93">
        <f>D93*F93</f>
        <v>9708</v>
      </c>
      <c r="H93" t="s">
        <v>72</v>
      </c>
      <c r="I93">
        <f>(F93-E93)*D93</f>
        <v>3931.7400000000002</v>
      </c>
      <c r="J93" s="9">
        <v>45323</v>
      </c>
      <c r="K93" t="s">
        <v>26</v>
      </c>
      <c r="L93" t="s">
        <v>24</v>
      </c>
    </row>
    <row r="94" spans="1:12" x14ac:dyDescent="0.25">
      <c r="A94">
        <v>88497</v>
      </c>
      <c r="B94" t="s">
        <v>43</v>
      </c>
      <c r="C94" t="s">
        <v>30</v>
      </c>
      <c r="D94" s="11">
        <v>615</v>
      </c>
      <c r="E94">
        <v>5.6</v>
      </c>
      <c r="F94">
        <v>8</v>
      </c>
      <c r="G94">
        <f>D94*F94</f>
        <v>4920</v>
      </c>
      <c r="H94" t="s">
        <v>71</v>
      </c>
      <c r="I94">
        <f>(F94-E94)*D94</f>
        <v>1476.0000000000002</v>
      </c>
      <c r="J94" s="9">
        <v>45265</v>
      </c>
      <c r="K94" t="s">
        <v>26</v>
      </c>
      <c r="L94" t="s">
        <v>28</v>
      </c>
    </row>
    <row r="95" spans="1:12" x14ac:dyDescent="0.25">
      <c r="A95">
        <v>88352</v>
      </c>
      <c r="B95" t="s">
        <v>44</v>
      </c>
      <c r="C95" t="s">
        <v>35</v>
      </c>
      <c r="D95" s="11">
        <v>1404</v>
      </c>
      <c r="E95">
        <v>10.62</v>
      </c>
      <c r="F95">
        <v>14</v>
      </c>
      <c r="G95">
        <f>D95*F95</f>
        <v>19656</v>
      </c>
      <c r="H95" t="s">
        <v>72</v>
      </c>
      <c r="I95">
        <f>(F95-E95)*D95</f>
        <v>4745.5200000000013</v>
      </c>
      <c r="J95" s="9">
        <v>45278</v>
      </c>
      <c r="K95" t="s">
        <v>40</v>
      </c>
      <c r="L95" t="s">
        <v>34</v>
      </c>
    </row>
    <row r="96" spans="1:12" x14ac:dyDescent="0.25">
      <c r="A96">
        <v>88319</v>
      </c>
      <c r="B96" t="s">
        <v>42</v>
      </c>
      <c r="C96" t="s">
        <v>25</v>
      </c>
      <c r="D96" s="11">
        <v>521</v>
      </c>
      <c r="E96">
        <v>3.69</v>
      </c>
      <c r="F96">
        <v>6</v>
      </c>
      <c r="G96">
        <f>D96*F96</f>
        <v>3126</v>
      </c>
      <c r="H96" t="s">
        <v>71</v>
      </c>
      <c r="I96">
        <f>(F96-E96)*D96</f>
        <v>1203.51</v>
      </c>
      <c r="J96" s="9">
        <v>45486</v>
      </c>
      <c r="K96" t="s">
        <v>40</v>
      </c>
      <c r="L96" t="s">
        <v>24</v>
      </c>
    </row>
    <row r="97" spans="1:12" x14ac:dyDescent="0.25">
      <c r="A97">
        <v>88127</v>
      </c>
      <c r="B97" t="s">
        <v>27</v>
      </c>
      <c r="C97" t="s">
        <v>25</v>
      </c>
      <c r="D97" s="11">
        <v>887</v>
      </c>
      <c r="E97">
        <v>3.2800000000000002</v>
      </c>
      <c r="F97">
        <v>5</v>
      </c>
      <c r="G97">
        <f>D97*F97</f>
        <v>4435</v>
      </c>
      <c r="H97" t="s">
        <v>72</v>
      </c>
      <c r="I97">
        <f>(F97-E97)*D97</f>
        <v>1525.6399999999999</v>
      </c>
      <c r="J97" s="9">
        <v>45216</v>
      </c>
      <c r="K97" t="s">
        <v>40</v>
      </c>
      <c r="L97" t="s">
        <v>33</v>
      </c>
    </row>
    <row r="98" spans="1:12" x14ac:dyDescent="0.25">
      <c r="A98">
        <v>88111</v>
      </c>
      <c r="B98" t="s">
        <v>27</v>
      </c>
      <c r="C98" t="s">
        <v>25</v>
      </c>
      <c r="D98" s="11">
        <v>2021</v>
      </c>
      <c r="E98">
        <v>3.16</v>
      </c>
      <c r="F98">
        <v>5</v>
      </c>
      <c r="G98">
        <f>D98*F98</f>
        <v>10105</v>
      </c>
      <c r="H98" t="s">
        <v>72</v>
      </c>
      <c r="I98">
        <f>(F98-E98)*D98</f>
        <v>3718.64</v>
      </c>
      <c r="J98" s="9">
        <v>45645</v>
      </c>
      <c r="K98" t="s">
        <v>39</v>
      </c>
      <c r="L98" t="s">
        <v>34</v>
      </c>
    </row>
    <row r="99" spans="1:12" x14ac:dyDescent="0.25">
      <c r="A99">
        <v>88024</v>
      </c>
      <c r="B99" t="s">
        <v>32</v>
      </c>
      <c r="C99" t="s">
        <v>37</v>
      </c>
      <c r="D99" s="11">
        <v>2954</v>
      </c>
      <c r="E99">
        <v>250.53</v>
      </c>
      <c r="F99">
        <v>309</v>
      </c>
      <c r="G99">
        <f>D99*F99</f>
        <v>912786</v>
      </c>
      <c r="H99" t="s">
        <v>71</v>
      </c>
      <c r="I99">
        <f>(F99-E99)*D99</f>
        <v>172720.38</v>
      </c>
      <c r="J99" s="9">
        <v>45749</v>
      </c>
      <c r="K99" t="s">
        <v>41</v>
      </c>
      <c r="L99" t="s">
        <v>33</v>
      </c>
    </row>
    <row r="100" spans="1:12" x14ac:dyDescent="0.25">
      <c r="A100">
        <v>87875</v>
      </c>
      <c r="B100" t="s">
        <v>29</v>
      </c>
      <c r="C100" t="s">
        <v>37</v>
      </c>
      <c r="D100" s="11">
        <v>866</v>
      </c>
      <c r="E100">
        <v>250.27</v>
      </c>
      <c r="F100">
        <v>321</v>
      </c>
      <c r="G100">
        <f>D100*F100</f>
        <v>277986</v>
      </c>
      <c r="H100" t="s">
        <v>72</v>
      </c>
      <c r="I100">
        <f>(F100-E100)*D100</f>
        <v>61252.179999999993</v>
      </c>
      <c r="J100" s="9">
        <v>45539</v>
      </c>
      <c r="K100" t="s">
        <v>39</v>
      </c>
      <c r="L100" t="s">
        <v>31</v>
      </c>
    </row>
    <row r="101" spans="1:12" x14ac:dyDescent="0.25">
      <c r="A101">
        <v>87745</v>
      </c>
      <c r="B101" t="s">
        <v>42</v>
      </c>
      <c r="C101" t="s">
        <v>30</v>
      </c>
      <c r="D101" s="11">
        <v>546</v>
      </c>
      <c r="E101">
        <v>5.98</v>
      </c>
      <c r="F101">
        <v>9</v>
      </c>
      <c r="G101">
        <f>D101*F101</f>
        <v>4914</v>
      </c>
      <c r="H101" t="s">
        <v>72</v>
      </c>
      <c r="I101">
        <f>(F101-E101)*D101</f>
        <v>1648.9199999999998</v>
      </c>
      <c r="J101" s="9">
        <v>45650</v>
      </c>
      <c r="K101" t="s">
        <v>41</v>
      </c>
      <c r="L101" t="s">
        <v>34</v>
      </c>
    </row>
    <row r="102" spans="1:12" x14ac:dyDescent="0.25">
      <c r="A102">
        <v>87624</v>
      </c>
      <c r="B102" t="s">
        <v>27</v>
      </c>
      <c r="C102" t="s">
        <v>35</v>
      </c>
      <c r="D102" s="11">
        <v>1259</v>
      </c>
      <c r="E102">
        <v>10.77</v>
      </c>
      <c r="F102">
        <v>13</v>
      </c>
      <c r="G102">
        <f>D102*F102</f>
        <v>16367</v>
      </c>
      <c r="H102" t="s">
        <v>72</v>
      </c>
      <c r="I102">
        <f>(F102-E102)*D102</f>
        <v>2807.5700000000006</v>
      </c>
      <c r="J102" s="9">
        <v>45094</v>
      </c>
      <c r="K102" t="s">
        <v>40</v>
      </c>
      <c r="L102" t="s">
        <v>24</v>
      </c>
    </row>
    <row r="103" spans="1:12" x14ac:dyDescent="0.25">
      <c r="A103">
        <v>87537</v>
      </c>
      <c r="B103" t="s">
        <v>44</v>
      </c>
      <c r="C103" t="s">
        <v>38</v>
      </c>
      <c r="D103" s="11">
        <v>1778</v>
      </c>
      <c r="E103">
        <v>260.02999999999997</v>
      </c>
      <c r="F103">
        <v>344</v>
      </c>
      <c r="G103">
        <f>D103*F103</f>
        <v>611632</v>
      </c>
      <c r="H103" t="s">
        <v>71</v>
      </c>
      <c r="I103">
        <f>(F103-E103)*D103</f>
        <v>149298.66000000006</v>
      </c>
      <c r="J103" s="9">
        <v>45375</v>
      </c>
      <c r="K103" t="s">
        <v>39</v>
      </c>
      <c r="L103" t="s">
        <v>24</v>
      </c>
    </row>
    <row r="104" spans="1:12" x14ac:dyDescent="0.25">
      <c r="A104">
        <v>87519</v>
      </c>
      <c r="B104" t="s">
        <v>29</v>
      </c>
      <c r="C104" t="s">
        <v>30</v>
      </c>
      <c r="D104" s="11">
        <v>1666</v>
      </c>
      <c r="E104">
        <v>5.97</v>
      </c>
      <c r="F104">
        <v>7</v>
      </c>
      <c r="G104">
        <f>D104*F104</f>
        <v>11662</v>
      </c>
      <c r="H104" t="s">
        <v>71</v>
      </c>
      <c r="I104">
        <f>(F104-E104)*D104</f>
        <v>1715.9800000000005</v>
      </c>
      <c r="J104" s="9">
        <v>45710</v>
      </c>
      <c r="K104" t="s">
        <v>40</v>
      </c>
      <c r="L104" t="s">
        <v>24</v>
      </c>
    </row>
    <row r="105" spans="1:12" x14ac:dyDescent="0.25">
      <c r="A105">
        <v>87513</v>
      </c>
      <c r="B105" t="s">
        <v>32</v>
      </c>
      <c r="C105" t="s">
        <v>38</v>
      </c>
      <c r="D105" s="11">
        <v>2240</v>
      </c>
      <c r="E105">
        <v>260.45</v>
      </c>
      <c r="F105">
        <v>350</v>
      </c>
      <c r="G105">
        <f>D105*F105</f>
        <v>784000</v>
      </c>
      <c r="H105" t="s">
        <v>71</v>
      </c>
      <c r="I105">
        <f>(F105-E105)*D105</f>
        <v>200592.00000000003</v>
      </c>
      <c r="J105" s="9">
        <v>45416</v>
      </c>
      <c r="K105" t="s">
        <v>41</v>
      </c>
      <c r="L105" t="s">
        <v>24</v>
      </c>
    </row>
    <row r="106" spans="1:12" x14ac:dyDescent="0.25">
      <c r="A106">
        <v>87427</v>
      </c>
      <c r="B106" t="s">
        <v>27</v>
      </c>
      <c r="C106" t="s">
        <v>37</v>
      </c>
      <c r="D106" s="11">
        <v>552</v>
      </c>
      <c r="E106">
        <v>250.92</v>
      </c>
      <c r="F106">
        <v>314</v>
      </c>
      <c r="G106">
        <f>D106*F106</f>
        <v>173328</v>
      </c>
      <c r="H106" t="s">
        <v>72</v>
      </c>
      <c r="I106">
        <f>(F106-E106)*D106</f>
        <v>34820.160000000003</v>
      </c>
      <c r="J106" s="9">
        <v>45619</v>
      </c>
      <c r="K106" t="s">
        <v>41</v>
      </c>
      <c r="L106" t="s">
        <v>33</v>
      </c>
    </row>
    <row r="107" spans="1:12" x14ac:dyDescent="0.25">
      <c r="A107">
        <v>87323</v>
      </c>
      <c r="B107" t="s">
        <v>44</v>
      </c>
      <c r="C107" t="s">
        <v>36</v>
      </c>
      <c r="D107" s="11">
        <v>1135</v>
      </c>
      <c r="E107">
        <v>120.57</v>
      </c>
      <c r="F107">
        <v>174</v>
      </c>
      <c r="G107">
        <f>D107*F107</f>
        <v>197490</v>
      </c>
      <c r="H107" t="s">
        <v>71</v>
      </c>
      <c r="I107">
        <f>(F107-E107)*D107</f>
        <v>60643.05000000001</v>
      </c>
      <c r="J107" s="9">
        <v>45570</v>
      </c>
      <c r="K107" t="s">
        <v>40</v>
      </c>
      <c r="L107" t="s">
        <v>24</v>
      </c>
    </row>
    <row r="108" spans="1:12" x14ac:dyDescent="0.25">
      <c r="A108">
        <v>87185</v>
      </c>
      <c r="B108" t="s">
        <v>27</v>
      </c>
      <c r="C108" t="s">
        <v>37</v>
      </c>
      <c r="D108" s="11">
        <v>1175</v>
      </c>
      <c r="E108">
        <v>250.39</v>
      </c>
      <c r="F108">
        <v>364</v>
      </c>
      <c r="G108">
        <f>D108*F108</f>
        <v>427700</v>
      </c>
      <c r="H108" t="s">
        <v>72</v>
      </c>
      <c r="I108">
        <f>(F108-E108)*D108</f>
        <v>133491.75000000003</v>
      </c>
      <c r="J108" s="9">
        <v>45095</v>
      </c>
      <c r="K108" t="s">
        <v>41</v>
      </c>
      <c r="L108" t="s">
        <v>28</v>
      </c>
    </row>
    <row r="109" spans="1:12" x14ac:dyDescent="0.25">
      <c r="A109">
        <v>87160</v>
      </c>
      <c r="B109" t="s">
        <v>43</v>
      </c>
      <c r="C109" t="s">
        <v>35</v>
      </c>
      <c r="D109" s="11">
        <v>1143</v>
      </c>
      <c r="E109">
        <v>10.78</v>
      </c>
      <c r="F109">
        <v>14</v>
      </c>
      <c r="G109">
        <f>D109*F109</f>
        <v>16002</v>
      </c>
      <c r="H109" t="s">
        <v>71</v>
      </c>
      <c r="I109">
        <f>(F109-E109)*D109</f>
        <v>3680.4600000000009</v>
      </c>
      <c r="J109" s="9">
        <v>45113</v>
      </c>
      <c r="K109" t="s">
        <v>26</v>
      </c>
      <c r="L109" t="s">
        <v>24</v>
      </c>
    </row>
    <row r="110" spans="1:12" x14ac:dyDescent="0.25">
      <c r="A110">
        <v>87142</v>
      </c>
      <c r="B110" t="s">
        <v>27</v>
      </c>
      <c r="C110" t="s">
        <v>36</v>
      </c>
      <c r="D110" s="11">
        <v>472</v>
      </c>
      <c r="E110">
        <v>120.48</v>
      </c>
      <c r="F110">
        <v>143</v>
      </c>
      <c r="G110">
        <f>D110*F110</f>
        <v>67496</v>
      </c>
      <c r="H110" t="s">
        <v>71</v>
      </c>
      <c r="I110">
        <f>(F110-E110)*D110</f>
        <v>10629.439999999999</v>
      </c>
      <c r="J110" s="9">
        <v>45265</v>
      </c>
      <c r="K110" t="s">
        <v>41</v>
      </c>
      <c r="L110" t="s">
        <v>31</v>
      </c>
    </row>
    <row r="111" spans="1:12" x14ac:dyDescent="0.25">
      <c r="A111">
        <v>87110</v>
      </c>
      <c r="B111" t="s">
        <v>32</v>
      </c>
      <c r="C111" t="s">
        <v>35</v>
      </c>
      <c r="D111" s="11">
        <v>2532</v>
      </c>
      <c r="E111">
        <v>10.23</v>
      </c>
      <c r="F111">
        <v>16</v>
      </c>
      <c r="G111">
        <f>D111*F111</f>
        <v>40512</v>
      </c>
      <c r="H111" t="s">
        <v>71</v>
      </c>
      <c r="I111">
        <f>(F111-E111)*D111</f>
        <v>14609.64</v>
      </c>
      <c r="J111" s="9">
        <v>45540</v>
      </c>
      <c r="K111" t="s">
        <v>41</v>
      </c>
      <c r="L111" t="s">
        <v>24</v>
      </c>
    </row>
    <row r="112" spans="1:12" x14ac:dyDescent="0.25">
      <c r="A112">
        <v>87066</v>
      </c>
      <c r="B112" t="s">
        <v>44</v>
      </c>
      <c r="C112" t="s">
        <v>35</v>
      </c>
      <c r="D112" s="11">
        <v>292</v>
      </c>
      <c r="E112">
        <v>10.19</v>
      </c>
      <c r="F112">
        <v>13</v>
      </c>
      <c r="G112">
        <f>D112*F112</f>
        <v>3796</v>
      </c>
      <c r="H112" t="s">
        <v>71</v>
      </c>
      <c r="I112">
        <f>(F112-E112)*D112</f>
        <v>820.5200000000001</v>
      </c>
      <c r="J112" s="9">
        <v>45243</v>
      </c>
      <c r="K112" t="s">
        <v>26</v>
      </c>
      <c r="L112" t="s">
        <v>24</v>
      </c>
    </row>
    <row r="113" spans="1:12" x14ac:dyDescent="0.25">
      <c r="A113">
        <v>87028</v>
      </c>
      <c r="B113" t="s">
        <v>32</v>
      </c>
      <c r="C113" t="s">
        <v>36</v>
      </c>
      <c r="D113" s="11">
        <v>2338</v>
      </c>
      <c r="E113">
        <v>120.52</v>
      </c>
      <c r="F113">
        <v>175</v>
      </c>
      <c r="G113">
        <f>D113*F113</f>
        <v>409150</v>
      </c>
      <c r="H113" t="s">
        <v>72</v>
      </c>
      <c r="I113">
        <f>(F113-E113)*D113</f>
        <v>127374.24</v>
      </c>
      <c r="J113" s="9">
        <v>45689</v>
      </c>
      <c r="K113" t="s">
        <v>40</v>
      </c>
      <c r="L113" t="s">
        <v>24</v>
      </c>
    </row>
    <row r="114" spans="1:12" x14ac:dyDescent="0.25">
      <c r="A114">
        <v>87004</v>
      </c>
      <c r="B114" t="s">
        <v>43</v>
      </c>
      <c r="C114" t="s">
        <v>35</v>
      </c>
      <c r="D114" s="11">
        <v>267</v>
      </c>
      <c r="E114">
        <v>10.84</v>
      </c>
      <c r="F114">
        <v>12</v>
      </c>
      <c r="G114">
        <f>D114*F114</f>
        <v>3204</v>
      </c>
      <c r="H114" t="s">
        <v>72</v>
      </c>
      <c r="I114">
        <f>(F114-E114)*D114</f>
        <v>309.72000000000003</v>
      </c>
      <c r="J114" s="9">
        <v>45334</v>
      </c>
      <c r="K114" t="s">
        <v>41</v>
      </c>
      <c r="L114" t="s">
        <v>24</v>
      </c>
    </row>
    <row r="115" spans="1:12" x14ac:dyDescent="0.25">
      <c r="A115">
        <v>86993</v>
      </c>
      <c r="B115" t="s">
        <v>43</v>
      </c>
      <c r="C115" t="s">
        <v>36</v>
      </c>
      <c r="D115" s="11">
        <v>2574</v>
      </c>
      <c r="E115">
        <v>120.64</v>
      </c>
      <c r="F115">
        <v>130</v>
      </c>
      <c r="G115">
        <f>D115*F115</f>
        <v>334620</v>
      </c>
      <c r="H115" t="s">
        <v>71</v>
      </c>
      <c r="I115">
        <f>(F115-E115)*D115</f>
        <v>24092.639999999999</v>
      </c>
      <c r="J115" s="9">
        <v>45378</v>
      </c>
      <c r="K115" t="s">
        <v>41</v>
      </c>
      <c r="L115" t="s">
        <v>34</v>
      </c>
    </row>
    <row r="116" spans="1:12" x14ac:dyDescent="0.25">
      <c r="A116">
        <v>86901</v>
      </c>
      <c r="B116" t="s">
        <v>29</v>
      </c>
      <c r="C116" t="s">
        <v>35</v>
      </c>
      <c r="D116" s="11">
        <v>1055</v>
      </c>
      <c r="E116">
        <v>10.33</v>
      </c>
      <c r="F116">
        <v>15</v>
      </c>
      <c r="G116">
        <f>D116*F116</f>
        <v>15825</v>
      </c>
      <c r="H116" t="s">
        <v>72</v>
      </c>
      <c r="I116">
        <f>(F116-E116)*D116</f>
        <v>4926.8500000000004</v>
      </c>
      <c r="J116" s="9">
        <v>45704</v>
      </c>
      <c r="K116" t="s">
        <v>39</v>
      </c>
      <c r="L116" t="s">
        <v>31</v>
      </c>
    </row>
    <row r="117" spans="1:12" x14ac:dyDescent="0.25">
      <c r="A117">
        <v>86862</v>
      </c>
      <c r="B117" t="s">
        <v>32</v>
      </c>
      <c r="C117" t="s">
        <v>25</v>
      </c>
      <c r="D117" s="11">
        <v>819</v>
      </c>
      <c r="E117">
        <v>3.3</v>
      </c>
      <c r="F117">
        <v>5</v>
      </c>
      <c r="G117">
        <f>D117*F117</f>
        <v>4095</v>
      </c>
      <c r="H117" t="s">
        <v>72</v>
      </c>
      <c r="I117">
        <f>(F117-E117)*D117</f>
        <v>1392.3000000000002</v>
      </c>
      <c r="J117" s="9">
        <v>45569</v>
      </c>
      <c r="K117" t="s">
        <v>40</v>
      </c>
      <c r="L117" t="s">
        <v>24</v>
      </c>
    </row>
    <row r="118" spans="1:12" x14ac:dyDescent="0.25">
      <c r="A118">
        <v>86432</v>
      </c>
      <c r="B118" t="s">
        <v>43</v>
      </c>
      <c r="C118" t="s">
        <v>35</v>
      </c>
      <c r="D118" s="11">
        <v>1366</v>
      </c>
      <c r="E118">
        <v>10.86</v>
      </c>
      <c r="F118">
        <v>12</v>
      </c>
      <c r="G118">
        <f>D118*F118</f>
        <v>16392</v>
      </c>
      <c r="H118" t="s">
        <v>71</v>
      </c>
      <c r="I118">
        <f>(F118-E118)*D118</f>
        <v>1557.2400000000007</v>
      </c>
      <c r="J118" s="9">
        <v>45450</v>
      </c>
      <c r="K118" t="s">
        <v>41</v>
      </c>
      <c r="L118" t="s">
        <v>34</v>
      </c>
    </row>
    <row r="119" spans="1:12" x14ac:dyDescent="0.25">
      <c r="A119">
        <v>86292</v>
      </c>
      <c r="B119" t="s">
        <v>27</v>
      </c>
      <c r="C119" t="s">
        <v>37</v>
      </c>
      <c r="D119" s="11">
        <v>360</v>
      </c>
      <c r="E119">
        <v>250.99</v>
      </c>
      <c r="F119">
        <v>374</v>
      </c>
      <c r="G119">
        <f>D119*F119</f>
        <v>134640</v>
      </c>
      <c r="H119" t="s">
        <v>72</v>
      </c>
      <c r="I119">
        <f>(F119-E119)*D119</f>
        <v>44283.6</v>
      </c>
      <c r="J119" s="9">
        <v>45457</v>
      </c>
      <c r="K119" t="s">
        <v>40</v>
      </c>
      <c r="L119" t="s">
        <v>24</v>
      </c>
    </row>
    <row r="120" spans="1:12" x14ac:dyDescent="0.25">
      <c r="A120">
        <v>86228</v>
      </c>
      <c r="B120" t="s">
        <v>29</v>
      </c>
      <c r="C120" t="s">
        <v>36</v>
      </c>
      <c r="D120" s="11">
        <v>604</v>
      </c>
      <c r="E120">
        <v>120.21</v>
      </c>
      <c r="F120">
        <v>165</v>
      </c>
      <c r="G120">
        <f>D120*F120</f>
        <v>99660</v>
      </c>
      <c r="H120" t="s">
        <v>71</v>
      </c>
      <c r="I120">
        <f>(F120-E120)*D120</f>
        <v>27053.160000000003</v>
      </c>
      <c r="J120" s="9">
        <v>45420</v>
      </c>
      <c r="K120" t="s">
        <v>41</v>
      </c>
      <c r="L120" t="s">
        <v>31</v>
      </c>
    </row>
    <row r="121" spans="1:12" x14ac:dyDescent="0.25">
      <c r="A121">
        <v>86096</v>
      </c>
      <c r="B121" t="s">
        <v>32</v>
      </c>
      <c r="C121" t="s">
        <v>35</v>
      </c>
      <c r="D121" s="11">
        <v>2851</v>
      </c>
      <c r="E121">
        <v>10.02</v>
      </c>
      <c r="F121">
        <v>15</v>
      </c>
      <c r="G121">
        <f>D121*F121</f>
        <v>42765</v>
      </c>
      <c r="H121" t="s">
        <v>71</v>
      </c>
      <c r="I121">
        <f>(F121-E121)*D121</f>
        <v>14197.980000000001</v>
      </c>
      <c r="J121" s="9">
        <v>45177</v>
      </c>
      <c r="K121" t="s">
        <v>41</v>
      </c>
      <c r="L121" t="s">
        <v>24</v>
      </c>
    </row>
    <row r="122" spans="1:12" x14ac:dyDescent="0.25">
      <c r="A122">
        <v>86012</v>
      </c>
      <c r="B122" t="s">
        <v>29</v>
      </c>
      <c r="C122" t="s">
        <v>37</v>
      </c>
      <c r="D122" s="11">
        <v>1744</v>
      </c>
      <c r="E122">
        <v>250.96</v>
      </c>
      <c r="F122">
        <v>342</v>
      </c>
      <c r="G122">
        <f>D122*F122</f>
        <v>596448</v>
      </c>
      <c r="H122" t="s">
        <v>71</v>
      </c>
      <c r="I122">
        <f>(F122-E122)*D122</f>
        <v>158773.75999999998</v>
      </c>
      <c r="J122" s="9">
        <v>45676</v>
      </c>
      <c r="K122" t="s">
        <v>39</v>
      </c>
      <c r="L122" t="s">
        <v>33</v>
      </c>
    </row>
    <row r="123" spans="1:12" x14ac:dyDescent="0.25">
      <c r="A123">
        <v>85862</v>
      </c>
      <c r="B123" t="s">
        <v>32</v>
      </c>
      <c r="C123" t="s">
        <v>30</v>
      </c>
      <c r="D123" s="11">
        <v>1857</v>
      </c>
      <c r="E123">
        <v>5.47</v>
      </c>
      <c r="F123">
        <v>8</v>
      </c>
      <c r="G123">
        <f>D123*F123</f>
        <v>14856</v>
      </c>
      <c r="H123" t="s">
        <v>72</v>
      </c>
      <c r="I123">
        <f>(F123-E123)*D123</f>
        <v>4698.21</v>
      </c>
      <c r="J123" s="9">
        <v>45369</v>
      </c>
      <c r="K123" t="s">
        <v>40</v>
      </c>
      <c r="L123" t="s">
        <v>33</v>
      </c>
    </row>
    <row r="124" spans="1:12" x14ac:dyDescent="0.25">
      <c r="A124">
        <v>85496</v>
      </c>
      <c r="B124" t="s">
        <v>42</v>
      </c>
      <c r="C124" t="s">
        <v>38</v>
      </c>
      <c r="D124" s="11">
        <v>1101</v>
      </c>
      <c r="E124">
        <v>260.14999999999998</v>
      </c>
      <c r="F124">
        <v>320</v>
      </c>
      <c r="G124">
        <f>D124*F124</f>
        <v>352320</v>
      </c>
      <c r="H124" t="s">
        <v>72</v>
      </c>
      <c r="I124">
        <f>(F124-E124)*D124</f>
        <v>65894.85000000002</v>
      </c>
      <c r="J124" s="9">
        <v>45438</v>
      </c>
      <c r="K124" t="s">
        <v>39</v>
      </c>
      <c r="L124" t="s">
        <v>34</v>
      </c>
    </row>
    <row r="125" spans="1:12" x14ac:dyDescent="0.25">
      <c r="A125">
        <v>85111</v>
      </c>
      <c r="B125" t="s">
        <v>29</v>
      </c>
      <c r="C125" t="s">
        <v>35</v>
      </c>
      <c r="D125" s="11">
        <v>1303</v>
      </c>
      <c r="E125">
        <v>10.23</v>
      </c>
      <c r="F125">
        <v>13</v>
      </c>
      <c r="G125">
        <f>D125*F125</f>
        <v>16939</v>
      </c>
      <c r="H125" t="s">
        <v>72</v>
      </c>
      <c r="I125">
        <f>(F125-E125)*D125</f>
        <v>3609.3099999999995</v>
      </c>
      <c r="J125" s="9">
        <v>45589</v>
      </c>
      <c r="K125" t="s">
        <v>40</v>
      </c>
      <c r="L125" t="s">
        <v>24</v>
      </c>
    </row>
    <row r="126" spans="1:12" x14ac:dyDescent="0.25">
      <c r="A126">
        <v>85076</v>
      </c>
      <c r="B126" t="s">
        <v>42</v>
      </c>
      <c r="C126" t="s">
        <v>35</v>
      </c>
      <c r="D126" s="11">
        <v>974</v>
      </c>
      <c r="E126">
        <v>10.26</v>
      </c>
      <c r="F126">
        <v>11</v>
      </c>
      <c r="G126">
        <f>D126*F126</f>
        <v>10714</v>
      </c>
      <c r="H126" t="s">
        <v>72</v>
      </c>
      <c r="I126">
        <f>(F126-E126)*D126</f>
        <v>720.76000000000022</v>
      </c>
      <c r="J126" s="9">
        <v>45562</v>
      </c>
      <c r="K126" t="s">
        <v>26</v>
      </c>
      <c r="L126" t="s">
        <v>28</v>
      </c>
    </row>
    <row r="127" spans="1:12" x14ac:dyDescent="0.25">
      <c r="A127">
        <v>85015</v>
      </c>
      <c r="B127" t="s">
        <v>42</v>
      </c>
      <c r="C127" t="s">
        <v>25</v>
      </c>
      <c r="D127" s="11">
        <v>2579</v>
      </c>
      <c r="E127">
        <v>3.62</v>
      </c>
      <c r="F127">
        <v>5</v>
      </c>
      <c r="G127">
        <f>D127*F127</f>
        <v>12895</v>
      </c>
      <c r="H127" t="s">
        <v>72</v>
      </c>
      <c r="I127">
        <f>(F127-E127)*D127</f>
        <v>3559.0199999999995</v>
      </c>
      <c r="J127" s="9">
        <v>45308</v>
      </c>
      <c r="K127" t="s">
        <v>41</v>
      </c>
      <c r="L127" t="s">
        <v>24</v>
      </c>
    </row>
    <row r="128" spans="1:12" x14ac:dyDescent="0.25">
      <c r="A128">
        <v>85014</v>
      </c>
      <c r="B128" t="s">
        <v>29</v>
      </c>
      <c r="C128" t="s">
        <v>36</v>
      </c>
      <c r="D128" s="11">
        <v>704</v>
      </c>
      <c r="E128">
        <v>120.67</v>
      </c>
      <c r="F128">
        <v>155</v>
      </c>
      <c r="G128">
        <f>D128*F128</f>
        <v>109120</v>
      </c>
      <c r="H128" t="s">
        <v>72</v>
      </c>
      <c r="I128">
        <f>(F128-E128)*D128</f>
        <v>24168.32</v>
      </c>
      <c r="J128" s="9">
        <v>45321</v>
      </c>
      <c r="K128" t="s">
        <v>40</v>
      </c>
      <c r="L128" t="s">
        <v>33</v>
      </c>
    </row>
    <row r="129" spans="1:12" x14ac:dyDescent="0.25">
      <c r="A129">
        <v>84496</v>
      </c>
      <c r="B129" t="s">
        <v>42</v>
      </c>
      <c r="C129" t="s">
        <v>30</v>
      </c>
      <c r="D129" s="11">
        <v>1368</v>
      </c>
      <c r="E129">
        <v>5.61</v>
      </c>
      <c r="F129">
        <v>6</v>
      </c>
      <c r="G129">
        <f>D129*F129</f>
        <v>8208</v>
      </c>
      <c r="H129" t="s">
        <v>71</v>
      </c>
      <c r="I129">
        <f>(F129-E129)*D129</f>
        <v>533.51999999999953</v>
      </c>
      <c r="J129" s="9">
        <v>45505</v>
      </c>
      <c r="K129" t="s">
        <v>41</v>
      </c>
      <c r="L129" t="s">
        <v>24</v>
      </c>
    </row>
    <row r="130" spans="1:12" x14ac:dyDescent="0.25">
      <c r="A130">
        <v>84469</v>
      </c>
      <c r="B130" t="s">
        <v>32</v>
      </c>
      <c r="C130" t="s">
        <v>35</v>
      </c>
      <c r="D130" s="11">
        <v>2993</v>
      </c>
      <c r="E130">
        <v>10.1</v>
      </c>
      <c r="F130">
        <v>12</v>
      </c>
      <c r="G130">
        <f>D130*F130</f>
        <v>35916</v>
      </c>
      <c r="H130" t="s">
        <v>71</v>
      </c>
      <c r="I130">
        <f>(F130-E130)*D130</f>
        <v>5686.7000000000007</v>
      </c>
      <c r="J130" s="9">
        <v>45245</v>
      </c>
      <c r="K130" t="s">
        <v>40</v>
      </c>
      <c r="L130" t="s">
        <v>24</v>
      </c>
    </row>
    <row r="131" spans="1:12" x14ac:dyDescent="0.25">
      <c r="A131">
        <v>84323</v>
      </c>
      <c r="B131" t="s">
        <v>29</v>
      </c>
      <c r="C131" t="s">
        <v>37</v>
      </c>
      <c r="D131" s="11">
        <v>2151</v>
      </c>
      <c r="E131">
        <v>250.2</v>
      </c>
      <c r="F131">
        <v>361</v>
      </c>
      <c r="G131">
        <f>D131*F131</f>
        <v>776511</v>
      </c>
      <c r="H131" t="s">
        <v>71</v>
      </c>
      <c r="I131">
        <f>(F131-E131)*D131</f>
        <v>238330.80000000002</v>
      </c>
      <c r="J131" s="9">
        <v>45629</v>
      </c>
      <c r="K131" t="s">
        <v>26</v>
      </c>
      <c r="L131" t="s">
        <v>34</v>
      </c>
    </row>
    <row r="132" spans="1:12" x14ac:dyDescent="0.25">
      <c r="A132">
        <v>83594</v>
      </c>
      <c r="B132" t="s">
        <v>43</v>
      </c>
      <c r="C132" t="s">
        <v>35</v>
      </c>
      <c r="D132" s="11">
        <v>274</v>
      </c>
      <c r="E132">
        <v>10.49</v>
      </c>
      <c r="F132">
        <v>13</v>
      </c>
      <c r="G132">
        <f>D132*F132</f>
        <v>3562</v>
      </c>
      <c r="H132" t="s">
        <v>71</v>
      </c>
      <c r="I132">
        <f>(F132-E132)*D132</f>
        <v>687.7399999999999</v>
      </c>
      <c r="J132" s="9">
        <v>45035</v>
      </c>
      <c r="K132" t="s">
        <v>39</v>
      </c>
      <c r="L132" t="s">
        <v>24</v>
      </c>
    </row>
    <row r="133" spans="1:12" x14ac:dyDescent="0.25">
      <c r="A133">
        <v>83587</v>
      </c>
      <c r="B133" t="s">
        <v>27</v>
      </c>
      <c r="C133" t="s">
        <v>35</v>
      </c>
      <c r="D133" s="11">
        <v>1728</v>
      </c>
      <c r="E133">
        <v>10.029999999999999</v>
      </c>
      <c r="F133">
        <v>15</v>
      </c>
      <c r="G133">
        <f>D133*F133</f>
        <v>25920</v>
      </c>
      <c r="H133" t="s">
        <v>71</v>
      </c>
      <c r="I133">
        <f>(F133-E133)*D133</f>
        <v>8588.1600000000017</v>
      </c>
      <c r="J133" s="9">
        <v>45469</v>
      </c>
      <c r="K133" t="s">
        <v>39</v>
      </c>
      <c r="L133" t="s">
        <v>34</v>
      </c>
    </row>
    <row r="134" spans="1:12" x14ac:dyDescent="0.25">
      <c r="A134">
        <v>83502</v>
      </c>
      <c r="B134" t="s">
        <v>29</v>
      </c>
      <c r="C134" t="s">
        <v>35</v>
      </c>
      <c r="D134" s="11">
        <v>1227</v>
      </c>
      <c r="E134">
        <v>10.46</v>
      </c>
      <c r="F134">
        <v>16</v>
      </c>
      <c r="G134">
        <f>D134*F134</f>
        <v>19632</v>
      </c>
      <c r="H134" t="s">
        <v>72</v>
      </c>
      <c r="I134">
        <f>(F134-E134)*D134</f>
        <v>6797.579999999999</v>
      </c>
      <c r="J134" s="9">
        <v>45381</v>
      </c>
      <c r="K134" t="s">
        <v>40</v>
      </c>
      <c r="L134" t="s">
        <v>28</v>
      </c>
    </row>
    <row r="135" spans="1:12" x14ac:dyDescent="0.25">
      <c r="A135">
        <v>83130</v>
      </c>
      <c r="B135" t="s">
        <v>44</v>
      </c>
      <c r="C135" t="s">
        <v>30</v>
      </c>
      <c r="D135" s="11">
        <v>1611</v>
      </c>
      <c r="E135">
        <v>5.24</v>
      </c>
      <c r="F135">
        <v>7</v>
      </c>
      <c r="G135">
        <f>D135*F135</f>
        <v>11277</v>
      </c>
      <c r="H135" t="s">
        <v>72</v>
      </c>
      <c r="I135">
        <f>(F135-E135)*D135</f>
        <v>2835.3599999999997</v>
      </c>
      <c r="J135" s="9">
        <v>45506</v>
      </c>
      <c r="K135" t="s">
        <v>40</v>
      </c>
      <c r="L135" t="s">
        <v>24</v>
      </c>
    </row>
    <row r="136" spans="1:12" x14ac:dyDescent="0.25">
      <c r="A136">
        <v>83124</v>
      </c>
      <c r="B136" t="s">
        <v>29</v>
      </c>
      <c r="C136" t="s">
        <v>35</v>
      </c>
      <c r="D136" s="11">
        <v>1287</v>
      </c>
      <c r="E136">
        <v>10.49</v>
      </c>
      <c r="F136">
        <v>14</v>
      </c>
      <c r="G136">
        <f>D136*F136</f>
        <v>18018</v>
      </c>
      <c r="H136" t="s">
        <v>71</v>
      </c>
      <c r="I136">
        <f>(F136-E136)*D136</f>
        <v>4517.37</v>
      </c>
      <c r="J136" s="9">
        <v>45387</v>
      </c>
      <c r="K136" t="s">
        <v>39</v>
      </c>
      <c r="L136" t="s">
        <v>33</v>
      </c>
    </row>
    <row r="137" spans="1:12" x14ac:dyDescent="0.25">
      <c r="A137">
        <v>83036</v>
      </c>
      <c r="B137" t="s">
        <v>43</v>
      </c>
      <c r="C137" t="s">
        <v>37</v>
      </c>
      <c r="D137" s="11">
        <v>2844</v>
      </c>
      <c r="E137">
        <v>250.01</v>
      </c>
      <c r="F137">
        <v>268</v>
      </c>
      <c r="G137">
        <f>D137*F137</f>
        <v>762192</v>
      </c>
      <c r="H137" t="s">
        <v>72</v>
      </c>
      <c r="I137">
        <f>(F137-E137)*D137</f>
        <v>51163.560000000027</v>
      </c>
      <c r="J137" s="9">
        <v>45543</v>
      </c>
      <c r="K137" t="s">
        <v>39</v>
      </c>
      <c r="L137" t="s">
        <v>34</v>
      </c>
    </row>
    <row r="138" spans="1:12" x14ac:dyDescent="0.25">
      <c r="A138">
        <v>83010</v>
      </c>
      <c r="B138" t="s">
        <v>44</v>
      </c>
      <c r="C138" t="s">
        <v>36</v>
      </c>
      <c r="D138" s="11">
        <v>2632</v>
      </c>
      <c r="E138">
        <v>120.47</v>
      </c>
      <c r="F138">
        <v>180</v>
      </c>
      <c r="G138">
        <f>D138*F138</f>
        <v>473760</v>
      </c>
      <c r="H138" t="s">
        <v>71</v>
      </c>
      <c r="I138">
        <f>(F138-E138)*D138</f>
        <v>156682.96</v>
      </c>
      <c r="J138" s="9">
        <v>45255</v>
      </c>
      <c r="K138" t="s">
        <v>41</v>
      </c>
      <c r="L138" t="s">
        <v>24</v>
      </c>
    </row>
    <row r="139" spans="1:12" x14ac:dyDescent="0.25">
      <c r="A139">
        <v>82959</v>
      </c>
      <c r="B139" t="s">
        <v>32</v>
      </c>
      <c r="C139" t="s">
        <v>36</v>
      </c>
      <c r="D139" s="11">
        <v>1262</v>
      </c>
      <c r="E139">
        <v>120.05</v>
      </c>
      <c r="F139">
        <v>161</v>
      </c>
      <c r="G139">
        <f>D139*F139</f>
        <v>203182</v>
      </c>
      <c r="H139" t="s">
        <v>72</v>
      </c>
      <c r="I139">
        <f>(F139-E139)*D139</f>
        <v>51678.9</v>
      </c>
      <c r="J139" s="9">
        <v>45658</v>
      </c>
      <c r="K139" t="s">
        <v>40</v>
      </c>
      <c r="L139" t="s">
        <v>28</v>
      </c>
    </row>
    <row r="140" spans="1:12" x14ac:dyDescent="0.25">
      <c r="A140">
        <v>82956</v>
      </c>
      <c r="B140" t="s">
        <v>32</v>
      </c>
      <c r="C140" t="s">
        <v>36</v>
      </c>
      <c r="D140" s="11">
        <v>923</v>
      </c>
      <c r="E140">
        <v>120.58</v>
      </c>
      <c r="F140">
        <v>161</v>
      </c>
      <c r="G140">
        <f>D140*F140</f>
        <v>148603</v>
      </c>
      <c r="H140" t="s">
        <v>72</v>
      </c>
      <c r="I140">
        <f>(F140-E140)*D140</f>
        <v>37307.660000000003</v>
      </c>
      <c r="J140" s="9">
        <v>45262</v>
      </c>
      <c r="K140" t="s">
        <v>39</v>
      </c>
      <c r="L140" t="s">
        <v>33</v>
      </c>
    </row>
    <row r="141" spans="1:12" x14ac:dyDescent="0.25">
      <c r="A141">
        <v>82925</v>
      </c>
      <c r="B141" t="s">
        <v>44</v>
      </c>
      <c r="C141" t="s">
        <v>35</v>
      </c>
      <c r="D141" s="11">
        <v>2518</v>
      </c>
      <c r="E141">
        <v>10.77</v>
      </c>
      <c r="F141">
        <v>15</v>
      </c>
      <c r="G141">
        <f>D141*F141</f>
        <v>37770</v>
      </c>
      <c r="H141" t="s">
        <v>72</v>
      </c>
      <c r="I141">
        <f>(F141-E141)*D141</f>
        <v>10651.140000000001</v>
      </c>
      <c r="J141" s="9">
        <v>45624</v>
      </c>
      <c r="K141" t="s">
        <v>26</v>
      </c>
      <c r="L141" t="s">
        <v>31</v>
      </c>
    </row>
    <row r="142" spans="1:12" x14ac:dyDescent="0.25">
      <c r="A142">
        <v>82882</v>
      </c>
      <c r="B142" t="s">
        <v>44</v>
      </c>
      <c r="C142" t="s">
        <v>37</v>
      </c>
      <c r="D142" s="11">
        <v>1583</v>
      </c>
      <c r="E142">
        <v>250.72</v>
      </c>
      <c r="F142">
        <v>299</v>
      </c>
      <c r="G142">
        <f>D142*F142</f>
        <v>473317</v>
      </c>
      <c r="H142" t="s">
        <v>72</v>
      </c>
      <c r="I142">
        <f>(F142-E142)*D142</f>
        <v>76427.240000000005</v>
      </c>
      <c r="J142" s="9">
        <v>45659</v>
      </c>
      <c r="K142" t="s">
        <v>41</v>
      </c>
      <c r="L142" t="s">
        <v>33</v>
      </c>
    </row>
    <row r="143" spans="1:12" x14ac:dyDescent="0.25">
      <c r="A143">
        <v>82668</v>
      </c>
      <c r="B143" t="s">
        <v>29</v>
      </c>
      <c r="C143" t="s">
        <v>35</v>
      </c>
      <c r="D143" s="11">
        <v>2988</v>
      </c>
      <c r="E143">
        <v>10.84</v>
      </c>
      <c r="F143">
        <v>12</v>
      </c>
      <c r="G143">
        <f>D143*F143</f>
        <v>35856</v>
      </c>
      <c r="H143" t="s">
        <v>72</v>
      </c>
      <c r="I143">
        <f>(F143-E143)*D143</f>
        <v>3466.0800000000004</v>
      </c>
      <c r="J143" s="9">
        <v>45358</v>
      </c>
      <c r="K143" t="s">
        <v>39</v>
      </c>
      <c r="L143" t="s">
        <v>33</v>
      </c>
    </row>
    <row r="144" spans="1:12" x14ac:dyDescent="0.25">
      <c r="A144">
        <v>82134</v>
      </c>
      <c r="B144" t="s">
        <v>29</v>
      </c>
      <c r="C144" t="s">
        <v>35</v>
      </c>
      <c r="D144" s="11">
        <v>1198</v>
      </c>
      <c r="E144">
        <v>10.78</v>
      </c>
      <c r="F144">
        <v>16</v>
      </c>
      <c r="G144">
        <f>D144*F144</f>
        <v>19168</v>
      </c>
      <c r="H144" t="s">
        <v>71</v>
      </c>
      <c r="I144">
        <f>(F144-E144)*D144</f>
        <v>6253.56</v>
      </c>
      <c r="J144" s="9">
        <v>45577</v>
      </c>
      <c r="K144" t="s">
        <v>41</v>
      </c>
      <c r="L144" t="s">
        <v>31</v>
      </c>
    </row>
    <row r="145" spans="1:12" x14ac:dyDescent="0.25">
      <c r="A145">
        <v>82018</v>
      </c>
      <c r="B145" t="s">
        <v>27</v>
      </c>
      <c r="C145" t="s">
        <v>25</v>
      </c>
      <c r="D145" s="11">
        <v>2767</v>
      </c>
      <c r="E145">
        <v>3.9</v>
      </c>
      <c r="F145">
        <v>6</v>
      </c>
      <c r="G145">
        <f>D145*F145</f>
        <v>16602</v>
      </c>
      <c r="H145" t="s">
        <v>72</v>
      </c>
      <c r="I145">
        <f>(F145-E145)*D145</f>
        <v>5810.7</v>
      </c>
      <c r="J145" s="9">
        <v>45370</v>
      </c>
      <c r="K145" t="s">
        <v>41</v>
      </c>
      <c r="L145" t="s">
        <v>33</v>
      </c>
    </row>
    <row r="146" spans="1:12" x14ac:dyDescent="0.25">
      <c r="A146">
        <v>81976</v>
      </c>
      <c r="B146" t="s">
        <v>42</v>
      </c>
      <c r="C146" t="s">
        <v>35</v>
      </c>
      <c r="D146" s="11">
        <v>2417</v>
      </c>
      <c r="E146">
        <v>10.6</v>
      </c>
      <c r="F146">
        <v>12</v>
      </c>
      <c r="G146">
        <f>D146*F146</f>
        <v>29004</v>
      </c>
      <c r="H146" t="s">
        <v>71</v>
      </c>
      <c r="I146">
        <f>(F146-E146)*D146</f>
        <v>3383.8000000000006</v>
      </c>
      <c r="J146" s="9">
        <v>45308</v>
      </c>
      <c r="K146" t="s">
        <v>40</v>
      </c>
      <c r="L146" t="s">
        <v>24</v>
      </c>
    </row>
    <row r="147" spans="1:12" x14ac:dyDescent="0.25">
      <c r="A147">
        <v>81742</v>
      </c>
      <c r="B147" t="s">
        <v>29</v>
      </c>
      <c r="C147" t="s">
        <v>35</v>
      </c>
      <c r="D147" s="11">
        <v>2441</v>
      </c>
      <c r="E147">
        <v>10.44</v>
      </c>
      <c r="F147">
        <v>11</v>
      </c>
      <c r="G147">
        <f>D147*F147</f>
        <v>26851</v>
      </c>
      <c r="H147" t="s">
        <v>72</v>
      </c>
      <c r="I147">
        <f>(F147-E147)*D147</f>
        <v>1366.9600000000012</v>
      </c>
      <c r="J147" s="9">
        <v>45353</v>
      </c>
      <c r="K147" t="s">
        <v>41</v>
      </c>
      <c r="L147" t="s">
        <v>33</v>
      </c>
    </row>
    <row r="148" spans="1:12" x14ac:dyDescent="0.25">
      <c r="A148">
        <v>81538</v>
      </c>
      <c r="B148" t="s">
        <v>29</v>
      </c>
      <c r="C148" t="s">
        <v>30</v>
      </c>
      <c r="D148" s="11">
        <v>2501</v>
      </c>
      <c r="E148">
        <v>5.25</v>
      </c>
      <c r="F148">
        <v>7</v>
      </c>
      <c r="G148">
        <f>D148*F148</f>
        <v>17507</v>
      </c>
      <c r="H148" t="s">
        <v>72</v>
      </c>
      <c r="I148">
        <f>(F148-E148)*D148</f>
        <v>4376.75</v>
      </c>
      <c r="J148" s="9">
        <v>45213</v>
      </c>
      <c r="K148" t="s">
        <v>40</v>
      </c>
      <c r="L148" t="s">
        <v>28</v>
      </c>
    </row>
    <row r="149" spans="1:12" x14ac:dyDescent="0.25">
      <c r="A149">
        <v>81479</v>
      </c>
      <c r="B149" t="s">
        <v>29</v>
      </c>
      <c r="C149" t="s">
        <v>35</v>
      </c>
      <c r="D149" s="11">
        <v>3801</v>
      </c>
      <c r="E149">
        <v>10.18</v>
      </c>
      <c r="F149">
        <v>15</v>
      </c>
      <c r="G149">
        <f>D149*F149</f>
        <v>57015</v>
      </c>
      <c r="H149" t="s">
        <v>72</v>
      </c>
      <c r="I149">
        <f>(F149-E149)*D149</f>
        <v>18320.82</v>
      </c>
      <c r="J149" s="9">
        <v>45070</v>
      </c>
      <c r="K149" t="s">
        <v>40</v>
      </c>
      <c r="L149" t="s">
        <v>28</v>
      </c>
    </row>
    <row r="150" spans="1:12" x14ac:dyDescent="0.25">
      <c r="A150">
        <v>81421</v>
      </c>
      <c r="B150" t="s">
        <v>43</v>
      </c>
      <c r="C150" t="s">
        <v>38</v>
      </c>
      <c r="D150" s="11">
        <v>2907</v>
      </c>
      <c r="E150">
        <v>260.10000000000002</v>
      </c>
      <c r="F150">
        <v>331</v>
      </c>
      <c r="G150">
        <f>D150*F150</f>
        <v>962217</v>
      </c>
      <c r="H150" t="s">
        <v>71</v>
      </c>
      <c r="I150">
        <f>(F150-E150)*D150</f>
        <v>206106.29999999993</v>
      </c>
      <c r="J150" s="9">
        <v>45150</v>
      </c>
      <c r="K150" t="s">
        <v>40</v>
      </c>
      <c r="L150" t="s">
        <v>24</v>
      </c>
    </row>
    <row r="151" spans="1:12" x14ac:dyDescent="0.25">
      <c r="A151">
        <v>81264</v>
      </c>
      <c r="B151" t="s">
        <v>29</v>
      </c>
      <c r="C151" t="s">
        <v>37</v>
      </c>
      <c r="D151" s="11">
        <v>2167</v>
      </c>
      <c r="E151">
        <v>250.63</v>
      </c>
      <c r="F151">
        <v>251</v>
      </c>
      <c r="G151">
        <f>D151*F151</f>
        <v>543917</v>
      </c>
      <c r="H151" t="s">
        <v>71</v>
      </c>
      <c r="I151">
        <f>(F151-E151)*D151</f>
        <v>801.79000000000985</v>
      </c>
      <c r="J151" s="9">
        <v>45144</v>
      </c>
      <c r="K151" t="s">
        <v>41</v>
      </c>
      <c r="L151" t="s">
        <v>28</v>
      </c>
    </row>
    <row r="152" spans="1:12" x14ac:dyDescent="0.25">
      <c r="A152">
        <v>81190</v>
      </c>
      <c r="B152" t="s">
        <v>27</v>
      </c>
      <c r="C152" t="s">
        <v>35</v>
      </c>
      <c r="D152" s="11">
        <v>3513</v>
      </c>
      <c r="E152">
        <v>10.3</v>
      </c>
      <c r="F152">
        <v>15</v>
      </c>
      <c r="G152">
        <f>D152*F152</f>
        <v>52695</v>
      </c>
      <c r="H152" t="s">
        <v>71</v>
      </c>
      <c r="I152">
        <f>(F152-E152)*D152</f>
        <v>16511.099999999999</v>
      </c>
      <c r="J152" s="9">
        <v>45530</v>
      </c>
      <c r="K152" t="s">
        <v>40</v>
      </c>
      <c r="L152" t="s">
        <v>33</v>
      </c>
    </row>
    <row r="153" spans="1:12" x14ac:dyDescent="0.25">
      <c r="A153">
        <v>80718</v>
      </c>
      <c r="B153" t="s">
        <v>43</v>
      </c>
      <c r="C153" t="s">
        <v>36</v>
      </c>
      <c r="D153" s="11">
        <v>606</v>
      </c>
      <c r="E153">
        <v>120.91</v>
      </c>
      <c r="F153">
        <v>175</v>
      </c>
      <c r="G153">
        <f>D153*F153</f>
        <v>106050</v>
      </c>
      <c r="H153" t="s">
        <v>71</v>
      </c>
      <c r="I153">
        <f>(F153-E153)*D153</f>
        <v>32778.54</v>
      </c>
      <c r="J153" s="9">
        <v>45417</v>
      </c>
      <c r="K153" t="s">
        <v>41</v>
      </c>
      <c r="L153" t="s">
        <v>24</v>
      </c>
    </row>
    <row r="154" spans="1:12" x14ac:dyDescent="0.25">
      <c r="A154">
        <v>80682</v>
      </c>
      <c r="B154" t="s">
        <v>43</v>
      </c>
      <c r="C154" t="s">
        <v>35</v>
      </c>
      <c r="D154" s="11">
        <v>386</v>
      </c>
      <c r="E154">
        <v>10.81</v>
      </c>
      <c r="F154">
        <v>15</v>
      </c>
      <c r="G154">
        <f>D154*F154</f>
        <v>5790</v>
      </c>
      <c r="H154" t="s">
        <v>72</v>
      </c>
      <c r="I154">
        <f>(F154-E154)*D154</f>
        <v>1617.34</v>
      </c>
      <c r="J154" s="9">
        <v>45604</v>
      </c>
      <c r="K154" t="s">
        <v>41</v>
      </c>
      <c r="L154" t="s">
        <v>31</v>
      </c>
    </row>
    <row r="155" spans="1:12" x14ac:dyDescent="0.25">
      <c r="A155">
        <v>80672</v>
      </c>
      <c r="B155" t="s">
        <v>29</v>
      </c>
      <c r="C155" t="s">
        <v>25</v>
      </c>
      <c r="D155" s="11">
        <v>2155</v>
      </c>
      <c r="E155">
        <v>3.52</v>
      </c>
      <c r="F155">
        <v>4</v>
      </c>
      <c r="G155">
        <f>D155*F155</f>
        <v>8620</v>
      </c>
      <c r="H155" t="s">
        <v>71</v>
      </c>
      <c r="I155">
        <f>(F155-E155)*D155</f>
        <v>1034.3999999999999</v>
      </c>
      <c r="J155" s="9">
        <v>45577</v>
      </c>
      <c r="K155" t="s">
        <v>39</v>
      </c>
      <c r="L155" t="s">
        <v>24</v>
      </c>
    </row>
    <row r="156" spans="1:12" x14ac:dyDescent="0.25">
      <c r="A156">
        <v>80499</v>
      </c>
      <c r="B156" t="s">
        <v>42</v>
      </c>
      <c r="C156" t="s">
        <v>35</v>
      </c>
      <c r="D156" s="11">
        <v>1138</v>
      </c>
      <c r="E156">
        <v>10.77</v>
      </c>
      <c r="F156">
        <v>11</v>
      </c>
      <c r="G156">
        <f>D156*F156</f>
        <v>12518</v>
      </c>
      <c r="H156" t="s">
        <v>72</v>
      </c>
      <c r="I156">
        <f>(F156-E156)*D156</f>
        <v>261.74000000000046</v>
      </c>
      <c r="J156" s="9">
        <v>45105</v>
      </c>
      <c r="K156" t="s">
        <v>39</v>
      </c>
      <c r="L156" t="s">
        <v>33</v>
      </c>
    </row>
    <row r="157" spans="1:12" x14ac:dyDescent="0.25">
      <c r="A157">
        <v>79925</v>
      </c>
      <c r="B157" t="s">
        <v>43</v>
      </c>
      <c r="C157" t="s">
        <v>30</v>
      </c>
      <c r="D157" s="11">
        <v>1562</v>
      </c>
      <c r="E157">
        <v>5.7</v>
      </c>
      <c r="F157">
        <v>7</v>
      </c>
      <c r="G157">
        <f>D157*F157</f>
        <v>10934</v>
      </c>
      <c r="H157" t="s">
        <v>71</v>
      </c>
      <c r="I157">
        <f>(F157-E157)*D157</f>
        <v>2030.5999999999997</v>
      </c>
      <c r="J157" s="9">
        <v>45466</v>
      </c>
      <c r="K157" t="s">
        <v>40</v>
      </c>
      <c r="L157" t="s">
        <v>34</v>
      </c>
    </row>
    <row r="158" spans="1:12" x14ac:dyDescent="0.25">
      <c r="A158">
        <v>79904</v>
      </c>
      <c r="B158" t="s">
        <v>29</v>
      </c>
      <c r="C158" t="s">
        <v>30</v>
      </c>
      <c r="D158" s="11">
        <v>293</v>
      </c>
      <c r="E158">
        <v>5.48</v>
      </c>
      <c r="F158">
        <v>7</v>
      </c>
      <c r="G158">
        <f>D158*F158</f>
        <v>2051</v>
      </c>
      <c r="H158" t="s">
        <v>71</v>
      </c>
      <c r="I158">
        <f>(F158-E158)*D158</f>
        <v>445.3599999999999</v>
      </c>
      <c r="J158" s="9">
        <v>45542</v>
      </c>
      <c r="K158" t="s">
        <v>41</v>
      </c>
      <c r="L158" t="s">
        <v>24</v>
      </c>
    </row>
    <row r="159" spans="1:12" x14ac:dyDescent="0.25">
      <c r="A159">
        <v>79740</v>
      </c>
      <c r="B159" t="s">
        <v>42</v>
      </c>
      <c r="C159" t="s">
        <v>38</v>
      </c>
      <c r="D159" s="11">
        <v>2039</v>
      </c>
      <c r="E159">
        <v>260.29000000000002</v>
      </c>
      <c r="F159">
        <v>295</v>
      </c>
      <c r="G159">
        <f>D159*F159</f>
        <v>601505</v>
      </c>
      <c r="H159" t="s">
        <v>72</v>
      </c>
      <c r="I159">
        <f>(F159-E159)*D159</f>
        <v>70773.689999999959</v>
      </c>
      <c r="J159" s="9">
        <v>45275</v>
      </c>
      <c r="K159" t="s">
        <v>41</v>
      </c>
      <c r="L159" t="s">
        <v>24</v>
      </c>
    </row>
    <row r="160" spans="1:12" x14ac:dyDescent="0.25">
      <c r="A160">
        <v>79601</v>
      </c>
      <c r="B160" t="s">
        <v>44</v>
      </c>
      <c r="C160" t="s">
        <v>35</v>
      </c>
      <c r="D160" s="11">
        <v>2729</v>
      </c>
      <c r="E160">
        <v>10.62</v>
      </c>
      <c r="F160">
        <v>13</v>
      </c>
      <c r="G160">
        <f>D160*F160</f>
        <v>35477</v>
      </c>
      <c r="H160" t="s">
        <v>71</v>
      </c>
      <c r="I160">
        <f>(F160-E160)*D160</f>
        <v>6495.0200000000023</v>
      </c>
      <c r="J160" s="9">
        <v>45513</v>
      </c>
      <c r="K160" t="s">
        <v>39</v>
      </c>
      <c r="L160" t="s">
        <v>33</v>
      </c>
    </row>
    <row r="161" spans="1:12" x14ac:dyDescent="0.25">
      <c r="A161">
        <v>79515</v>
      </c>
      <c r="B161" t="s">
        <v>43</v>
      </c>
      <c r="C161" t="s">
        <v>37</v>
      </c>
      <c r="D161" s="11">
        <v>1153</v>
      </c>
      <c r="E161">
        <v>250.36</v>
      </c>
      <c r="F161">
        <v>341</v>
      </c>
      <c r="G161">
        <f>D161*F161</f>
        <v>393173</v>
      </c>
      <c r="H161" t="s">
        <v>71</v>
      </c>
      <c r="I161">
        <f>(F161-E161)*D161</f>
        <v>104507.91999999998</v>
      </c>
      <c r="J161" s="9">
        <v>45276</v>
      </c>
      <c r="K161" t="s">
        <v>40</v>
      </c>
      <c r="L161" t="s">
        <v>28</v>
      </c>
    </row>
    <row r="162" spans="1:12" x14ac:dyDescent="0.25">
      <c r="A162">
        <v>79449</v>
      </c>
      <c r="B162" t="s">
        <v>44</v>
      </c>
      <c r="C162" t="s">
        <v>38</v>
      </c>
      <c r="D162" s="11">
        <v>1630</v>
      </c>
      <c r="E162">
        <v>260.49</v>
      </c>
      <c r="F162">
        <v>264</v>
      </c>
      <c r="G162">
        <f>D162*F162</f>
        <v>430320</v>
      </c>
      <c r="H162" t="s">
        <v>71</v>
      </c>
      <c r="I162">
        <f>(F162-E162)*D162</f>
        <v>5721.2999999999847</v>
      </c>
      <c r="J162" s="9">
        <v>45738</v>
      </c>
      <c r="K162" t="s">
        <v>40</v>
      </c>
      <c r="L162" t="s">
        <v>28</v>
      </c>
    </row>
    <row r="163" spans="1:12" x14ac:dyDescent="0.25">
      <c r="A163">
        <v>79389</v>
      </c>
      <c r="B163" t="s">
        <v>43</v>
      </c>
      <c r="C163" t="s">
        <v>38</v>
      </c>
      <c r="D163" s="11">
        <v>615</v>
      </c>
      <c r="E163">
        <v>260.74</v>
      </c>
      <c r="F163">
        <v>324</v>
      </c>
      <c r="G163">
        <f>D163*F163</f>
        <v>199260</v>
      </c>
      <c r="H163" t="s">
        <v>72</v>
      </c>
      <c r="I163">
        <f>(F163-E163)*D163</f>
        <v>38904.899999999994</v>
      </c>
      <c r="J163" s="9">
        <v>45085</v>
      </c>
      <c r="K163" t="s">
        <v>26</v>
      </c>
      <c r="L163" t="s">
        <v>28</v>
      </c>
    </row>
    <row r="164" spans="1:12" x14ac:dyDescent="0.25">
      <c r="A164">
        <v>79056</v>
      </c>
      <c r="B164" t="s">
        <v>44</v>
      </c>
      <c r="C164" t="s">
        <v>25</v>
      </c>
      <c r="D164" s="11">
        <v>1560</v>
      </c>
      <c r="E164">
        <v>3.51</v>
      </c>
      <c r="F164">
        <v>6</v>
      </c>
      <c r="G164">
        <f>D164*F164</f>
        <v>9360</v>
      </c>
      <c r="H164" t="s">
        <v>72</v>
      </c>
      <c r="I164">
        <f>(F164-E164)*D164</f>
        <v>3884.4000000000005</v>
      </c>
      <c r="J164" s="9">
        <v>45718</v>
      </c>
      <c r="K164" t="s">
        <v>41</v>
      </c>
      <c r="L164" t="s">
        <v>28</v>
      </c>
    </row>
    <row r="165" spans="1:12" x14ac:dyDescent="0.25">
      <c r="A165">
        <v>78945</v>
      </c>
      <c r="B165" t="s">
        <v>29</v>
      </c>
      <c r="C165" t="s">
        <v>25</v>
      </c>
      <c r="D165" s="11">
        <v>1023</v>
      </c>
      <c r="E165">
        <v>3.24</v>
      </c>
      <c r="F165">
        <v>4</v>
      </c>
      <c r="G165">
        <f>D165*F165</f>
        <v>4092</v>
      </c>
      <c r="H165" t="s">
        <v>72</v>
      </c>
      <c r="I165">
        <f>(F165-E165)*D165</f>
        <v>777.47999999999979</v>
      </c>
      <c r="J165" s="9">
        <v>45557</v>
      </c>
      <c r="K165" t="s">
        <v>41</v>
      </c>
      <c r="L165" t="s">
        <v>33</v>
      </c>
    </row>
    <row r="166" spans="1:12" x14ac:dyDescent="0.25">
      <c r="A166">
        <v>78939</v>
      </c>
      <c r="B166" t="s">
        <v>27</v>
      </c>
      <c r="C166" t="s">
        <v>35</v>
      </c>
      <c r="D166" s="11">
        <v>1123</v>
      </c>
      <c r="E166">
        <v>10.08</v>
      </c>
      <c r="F166">
        <v>11</v>
      </c>
      <c r="G166">
        <f>D166*F166</f>
        <v>12353</v>
      </c>
      <c r="H166" t="s">
        <v>71</v>
      </c>
      <c r="I166">
        <f>(F166-E166)*D166</f>
        <v>1033.1599999999999</v>
      </c>
      <c r="J166" s="9">
        <v>45482</v>
      </c>
      <c r="K166" t="s">
        <v>40</v>
      </c>
      <c r="L166" t="s">
        <v>34</v>
      </c>
    </row>
    <row r="167" spans="1:12" x14ac:dyDescent="0.25">
      <c r="A167">
        <v>78784</v>
      </c>
      <c r="B167" t="s">
        <v>29</v>
      </c>
      <c r="C167" t="s">
        <v>30</v>
      </c>
      <c r="D167" s="11">
        <v>1287</v>
      </c>
      <c r="E167">
        <v>5.95</v>
      </c>
      <c r="F167">
        <v>7</v>
      </c>
      <c r="G167">
        <f>D167*F167</f>
        <v>9009</v>
      </c>
      <c r="H167" t="s">
        <v>72</v>
      </c>
      <c r="I167">
        <f>(F167-E167)*D167</f>
        <v>1351.3499999999997</v>
      </c>
      <c r="J167" s="9">
        <v>45639</v>
      </c>
      <c r="K167" t="s">
        <v>39</v>
      </c>
      <c r="L167" t="s">
        <v>33</v>
      </c>
    </row>
    <row r="168" spans="1:12" x14ac:dyDescent="0.25">
      <c r="A168">
        <v>78783</v>
      </c>
      <c r="B168" t="s">
        <v>44</v>
      </c>
      <c r="C168" t="s">
        <v>35</v>
      </c>
      <c r="D168" s="11">
        <v>2363</v>
      </c>
      <c r="E168">
        <v>10.58</v>
      </c>
      <c r="F168">
        <v>16</v>
      </c>
      <c r="G168">
        <f>D168*F168</f>
        <v>37808</v>
      </c>
      <c r="H168" t="s">
        <v>71</v>
      </c>
      <c r="I168">
        <f>(F168-E168)*D168</f>
        <v>12807.46</v>
      </c>
      <c r="J168" s="9">
        <v>45480</v>
      </c>
      <c r="K168" t="s">
        <v>39</v>
      </c>
      <c r="L168" t="s">
        <v>28</v>
      </c>
    </row>
    <row r="169" spans="1:12" x14ac:dyDescent="0.25">
      <c r="A169">
        <v>78772</v>
      </c>
      <c r="B169" t="s">
        <v>29</v>
      </c>
      <c r="C169" t="s">
        <v>37</v>
      </c>
      <c r="D169" s="11">
        <v>787</v>
      </c>
      <c r="E169">
        <v>250.99</v>
      </c>
      <c r="F169">
        <v>319</v>
      </c>
      <c r="G169">
        <f>D169*F169</f>
        <v>251053</v>
      </c>
      <c r="H169" t="s">
        <v>71</v>
      </c>
      <c r="I169">
        <f>(F169-E169)*D169</f>
        <v>53523.869999999995</v>
      </c>
      <c r="J169" s="9">
        <v>45671</v>
      </c>
      <c r="K169" t="s">
        <v>39</v>
      </c>
      <c r="L169" t="s">
        <v>33</v>
      </c>
    </row>
    <row r="170" spans="1:12" x14ac:dyDescent="0.25">
      <c r="A170">
        <v>78717</v>
      </c>
      <c r="B170" t="s">
        <v>43</v>
      </c>
      <c r="C170" t="s">
        <v>36</v>
      </c>
      <c r="D170" s="11">
        <v>1596</v>
      </c>
      <c r="E170">
        <v>120.89</v>
      </c>
      <c r="F170">
        <v>140</v>
      </c>
      <c r="G170">
        <f>D170*F170</f>
        <v>223440</v>
      </c>
      <c r="H170" t="s">
        <v>71</v>
      </c>
      <c r="I170">
        <f>(F170-E170)*D170</f>
        <v>30499.559999999998</v>
      </c>
      <c r="J170" s="9">
        <v>45683</v>
      </c>
      <c r="K170" t="s">
        <v>41</v>
      </c>
      <c r="L170" t="s">
        <v>33</v>
      </c>
    </row>
    <row r="171" spans="1:12" x14ac:dyDescent="0.25">
      <c r="A171">
        <v>78612</v>
      </c>
      <c r="B171" t="s">
        <v>44</v>
      </c>
      <c r="C171" t="s">
        <v>35</v>
      </c>
      <c r="D171" s="11">
        <v>1614</v>
      </c>
      <c r="E171">
        <v>10.93</v>
      </c>
      <c r="F171">
        <v>13</v>
      </c>
      <c r="G171">
        <f>D171*F171</f>
        <v>20982</v>
      </c>
      <c r="H171" t="s">
        <v>71</v>
      </c>
      <c r="I171">
        <f>(F171-E171)*D171</f>
        <v>3340.9800000000005</v>
      </c>
      <c r="J171" s="9">
        <v>45320</v>
      </c>
      <c r="K171" t="s">
        <v>41</v>
      </c>
      <c r="L171" t="s">
        <v>28</v>
      </c>
    </row>
    <row r="172" spans="1:12" x14ac:dyDescent="0.25">
      <c r="A172">
        <v>78506</v>
      </c>
      <c r="B172" t="s">
        <v>32</v>
      </c>
      <c r="C172" t="s">
        <v>35</v>
      </c>
      <c r="D172" s="11">
        <v>1142</v>
      </c>
      <c r="E172">
        <v>10.46</v>
      </c>
      <c r="F172">
        <v>14</v>
      </c>
      <c r="G172">
        <f>D172*F172</f>
        <v>15988</v>
      </c>
      <c r="H172" t="s">
        <v>71</v>
      </c>
      <c r="I172">
        <f>(F172-E172)*D172</f>
        <v>4042.6799999999989</v>
      </c>
      <c r="J172" s="9">
        <v>45235</v>
      </c>
      <c r="K172" t="s">
        <v>39</v>
      </c>
      <c r="L172" t="s">
        <v>31</v>
      </c>
    </row>
    <row r="173" spans="1:12" x14ac:dyDescent="0.25">
      <c r="A173">
        <v>78500</v>
      </c>
      <c r="B173" t="s">
        <v>29</v>
      </c>
      <c r="C173" t="s">
        <v>37</v>
      </c>
      <c r="D173" s="11">
        <v>2177</v>
      </c>
      <c r="E173">
        <v>250.11</v>
      </c>
      <c r="F173">
        <v>308</v>
      </c>
      <c r="G173">
        <f>D173*F173</f>
        <v>670516</v>
      </c>
      <c r="H173" t="s">
        <v>72</v>
      </c>
      <c r="I173">
        <f>(F173-E173)*D173</f>
        <v>126026.52999999997</v>
      </c>
      <c r="J173" s="9">
        <v>45045</v>
      </c>
      <c r="K173" t="s">
        <v>39</v>
      </c>
      <c r="L173" t="s">
        <v>24</v>
      </c>
    </row>
    <row r="174" spans="1:12" x14ac:dyDescent="0.25">
      <c r="A174">
        <v>78263</v>
      </c>
      <c r="B174" t="s">
        <v>29</v>
      </c>
      <c r="C174" t="s">
        <v>36</v>
      </c>
      <c r="D174" s="11">
        <v>2177</v>
      </c>
      <c r="E174">
        <v>120.14</v>
      </c>
      <c r="F174">
        <v>176</v>
      </c>
      <c r="G174">
        <f>D174*F174</f>
        <v>383152</v>
      </c>
      <c r="H174" t="s">
        <v>72</v>
      </c>
      <c r="I174">
        <f>(F174-E174)*D174</f>
        <v>121607.22</v>
      </c>
      <c r="J174" s="9">
        <v>45552</v>
      </c>
      <c r="K174" t="s">
        <v>39</v>
      </c>
      <c r="L174" t="s">
        <v>24</v>
      </c>
    </row>
    <row r="175" spans="1:12" x14ac:dyDescent="0.25">
      <c r="A175">
        <v>78244</v>
      </c>
      <c r="B175" t="s">
        <v>42</v>
      </c>
      <c r="C175" t="s">
        <v>36</v>
      </c>
      <c r="D175" s="11">
        <v>861</v>
      </c>
      <c r="E175">
        <v>120.09</v>
      </c>
      <c r="F175">
        <v>163</v>
      </c>
      <c r="G175">
        <f>D175*F175</f>
        <v>140343</v>
      </c>
      <c r="H175" t="s">
        <v>71</v>
      </c>
      <c r="I175">
        <f>(F175-E175)*D175</f>
        <v>36945.509999999995</v>
      </c>
      <c r="J175" s="9">
        <v>45293</v>
      </c>
      <c r="K175" t="s">
        <v>40</v>
      </c>
      <c r="L175" t="s">
        <v>33</v>
      </c>
    </row>
    <row r="176" spans="1:12" x14ac:dyDescent="0.25">
      <c r="A176">
        <v>78184</v>
      </c>
      <c r="B176" t="s">
        <v>29</v>
      </c>
      <c r="C176" t="s">
        <v>36</v>
      </c>
      <c r="D176" s="11">
        <v>1221</v>
      </c>
      <c r="E176">
        <v>120.5</v>
      </c>
      <c r="F176">
        <v>156</v>
      </c>
      <c r="G176">
        <f>D176*F176</f>
        <v>190476</v>
      </c>
      <c r="H176" t="s">
        <v>71</v>
      </c>
      <c r="I176">
        <f>(F176-E176)*D176</f>
        <v>43345.5</v>
      </c>
      <c r="J176" s="9">
        <v>45316</v>
      </c>
      <c r="K176" t="s">
        <v>40</v>
      </c>
      <c r="L176" t="s">
        <v>34</v>
      </c>
    </row>
    <row r="177" spans="1:12" x14ac:dyDescent="0.25">
      <c r="A177">
        <v>78170</v>
      </c>
      <c r="B177" t="s">
        <v>42</v>
      </c>
      <c r="C177" t="s">
        <v>35</v>
      </c>
      <c r="D177" s="11">
        <v>380</v>
      </c>
      <c r="E177">
        <v>10.1</v>
      </c>
      <c r="F177">
        <v>12</v>
      </c>
      <c r="G177">
        <f>D177*F177</f>
        <v>4560</v>
      </c>
      <c r="H177" t="s">
        <v>72</v>
      </c>
      <c r="I177">
        <f>(F177-E177)*D177</f>
        <v>722.00000000000011</v>
      </c>
      <c r="J177" s="9">
        <v>45725</v>
      </c>
      <c r="K177" t="s">
        <v>41</v>
      </c>
      <c r="L177" t="s">
        <v>28</v>
      </c>
    </row>
    <row r="178" spans="1:12" x14ac:dyDescent="0.25">
      <c r="A178">
        <v>78166</v>
      </c>
      <c r="B178" t="s">
        <v>32</v>
      </c>
      <c r="C178" t="s">
        <v>25</v>
      </c>
      <c r="D178" s="11">
        <v>1482</v>
      </c>
      <c r="E178">
        <v>3.68</v>
      </c>
      <c r="F178">
        <v>5</v>
      </c>
      <c r="G178">
        <f>D178*F178</f>
        <v>7410</v>
      </c>
      <c r="H178" t="s">
        <v>72</v>
      </c>
      <c r="I178">
        <f>(F178-E178)*D178</f>
        <v>1956.2399999999998</v>
      </c>
      <c r="J178" s="9">
        <v>45674</v>
      </c>
      <c r="K178" t="s">
        <v>41</v>
      </c>
      <c r="L178" t="s">
        <v>33</v>
      </c>
    </row>
    <row r="179" spans="1:12" x14ac:dyDescent="0.25">
      <c r="A179">
        <v>78006</v>
      </c>
      <c r="B179" t="s">
        <v>27</v>
      </c>
      <c r="C179" t="s">
        <v>30</v>
      </c>
      <c r="D179" s="11">
        <v>1958</v>
      </c>
      <c r="E179">
        <v>5.33</v>
      </c>
      <c r="F179">
        <v>7</v>
      </c>
      <c r="G179">
        <f>D179*F179</f>
        <v>13706</v>
      </c>
      <c r="H179" t="s">
        <v>71</v>
      </c>
      <c r="I179">
        <f>(F179-E179)*D179</f>
        <v>3269.8599999999997</v>
      </c>
      <c r="J179" s="9">
        <v>45706</v>
      </c>
      <c r="K179" t="s">
        <v>39</v>
      </c>
      <c r="L179" t="s">
        <v>24</v>
      </c>
    </row>
    <row r="180" spans="1:12" x14ac:dyDescent="0.25">
      <c r="A180">
        <v>77990</v>
      </c>
      <c r="B180" t="s">
        <v>29</v>
      </c>
      <c r="C180" t="s">
        <v>37</v>
      </c>
      <c r="D180" s="11">
        <v>2234</v>
      </c>
      <c r="E180">
        <v>250.26</v>
      </c>
      <c r="F180">
        <v>313</v>
      </c>
      <c r="G180">
        <f>D180*F180</f>
        <v>699242</v>
      </c>
      <c r="H180" t="s">
        <v>72</v>
      </c>
      <c r="I180">
        <f>(F180-E180)*D180</f>
        <v>140161.16000000003</v>
      </c>
      <c r="J180" s="9">
        <v>45582</v>
      </c>
      <c r="K180" t="s">
        <v>40</v>
      </c>
      <c r="L180" t="s">
        <v>31</v>
      </c>
    </row>
    <row r="181" spans="1:12" x14ac:dyDescent="0.25">
      <c r="A181">
        <v>77620</v>
      </c>
      <c r="B181" t="s">
        <v>43</v>
      </c>
      <c r="C181" t="s">
        <v>37</v>
      </c>
      <c r="D181" s="11">
        <v>1867</v>
      </c>
      <c r="E181">
        <v>250.28</v>
      </c>
      <c r="F181">
        <v>366</v>
      </c>
      <c r="G181">
        <f>D181*F181</f>
        <v>683322</v>
      </c>
      <c r="H181" t="s">
        <v>71</v>
      </c>
      <c r="I181">
        <f>(F181-E181)*D181</f>
        <v>216049.24</v>
      </c>
      <c r="J181" s="9">
        <v>45359</v>
      </c>
      <c r="K181" t="s">
        <v>40</v>
      </c>
      <c r="L181" t="s">
        <v>34</v>
      </c>
    </row>
    <row r="182" spans="1:12" x14ac:dyDescent="0.25">
      <c r="A182">
        <v>77580</v>
      </c>
      <c r="B182" t="s">
        <v>43</v>
      </c>
      <c r="C182" t="s">
        <v>25</v>
      </c>
      <c r="D182" s="11">
        <v>1761</v>
      </c>
      <c r="E182">
        <v>3.55</v>
      </c>
      <c r="F182">
        <v>6</v>
      </c>
      <c r="G182">
        <f>D182*F182</f>
        <v>10566</v>
      </c>
      <c r="H182" t="s">
        <v>71</v>
      </c>
      <c r="I182">
        <f>(F182-E182)*D182</f>
        <v>4314.4500000000007</v>
      </c>
      <c r="J182" s="9">
        <v>45691</v>
      </c>
      <c r="K182" t="s">
        <v>40</v>
      </c>
      <c r="L182" t="s">
        <v>24</v>
      </c>
    </row>
    <row r="183" spans="1:12" x14ac:dyDescent="0.25">
      <c r="A183">
        <v>77275</v>
      </c>
      <c r="B183" t="s">
        <v>44</v>
      </c>
      <c r="C183" t="s">
        <v>36</v>
      </c>
      <c r="D183" s="11">
        <v>384</v>
      </c>
      <c r="E183">
        <v>120.2</v>
      </c>
      <c r="F183">
        <v>180</v>
      </c>
      <c r="G183">
        <f>D183*F183</f>
        <v>69120</v>
      </c>
      <c r="H183" t="s">
        <v>71</v>
      </c>
      <c r="I183">
        <f>(F183-E183)*D183</f>
        <v>22963.199999999997</v>
      </c>
      <c r="J183" s="9">
        <v>45193</v>
      </c>
      <c r="K183" t="s">
        <v>41</v>
      </c>
      <c r="L183" t="s">
        <v>28</v>
      </c>
    </row>
    <row r="184" spans="1:12" x14ac:dyDescent="0.25">
      <c r="A184">
        <v>77156</v>
      </c>
      <c r="B184" t="s">
        <v>44</v>
      </c>
      <c r="C184" t="s">
        <v>36</v>
      </c>
      <c r="D184" s="11">
        <v>598</v>
      </c>
      <c r="E184">
        <v>120.42</v>
      </c>
      <c r="F184">
        <v>165</v>
      </c>
      <c r="G184">
        <f>D184*F184</f>
        <v>98670</v>
      </c>
      <c r="H184" t="s">
        <v>72</v>
      </c>
      <c r="I184">
        <f>(F184-E184)*D184</f>
        <v>26658.84</v>
      </c>
      <c r="J184" s="9">
        <v>45667</v>
      </c>
      <c r="K184" t="s">
        <v>40</v>
      </c>
      <c r="L184" t="s">
        <v>31</v>
      </c>
    </row>
    <row r="185" spans="1:12" x14ac:dyDescent="0.25">
      <c r="A185">
        <v>76960</v>
      </c>
      <c r="B185" t="s">
        <v>27</v>
      </c>
      <c r="C185" t="s">
        <v>37</v>
      </c>
      <c r="D185" s="11">
        <v>888</v>
      </c>
      <c r="E185">
        <v>250.94</v>
      </c>
      <c r="F185">
        <v>292</v>
      </c>
      <c r="G185">
        <f>D185*F185</f>
        <v>259296</v>
      </c>
      <c r="H185" t="s">
        <v>71</v>
      </c>
      <c r="I185">
        <f>(F185-E185)*D185</f>
        <v>36461.279999999999</v>
      </c>
      <c r="J185" s="9">
        <v>45680</v>
      </c>
      <c r="K185" t="s">
        <v>26</v>
      </c>
      <c r="L185" t="s">
        <v>28</v>
      </c>
    </row>
    <row r="186" spans="1:12" x14ac:dyDescent="0.25">
      <c r="A186">
        <v>76952</v>
      </c>
      <c r="B186" t="s">
        <v>32</v>
      </c>
      <c r="C186" t="s">
        <v>30</v>
      </c>
      <c r="D186" s="11">
        <v>980</v>
      </c>
      <c r="E186">
        <v>5.72</v>
      </c>
      <c r="F186">
        <v>7</v>
      </c>
      <c r="G186">
        <f>D186*F186</f>
        <v>6860</v>
      </c>
      <c r="H186" t="s">
        <v>72</v>
      </c>
      <c r="I186">
        <f>(F186-E186)*D186</f>
        <v>1254.4000000000003</v>
      </c>
      <c r="J186" s="9">
        <v>45673</v>
      </c>
      <c r="K186" t="s">
        <v>40</v>
      </c>
      <c r="L186" t="s">
        <v>24</v>
      </c>
    </row>
    <row r="187" spans="1:12" x14ac:dyDescent="0.25">
      <c r="A187">
        <v>76920</v>
      </c>
      <c r="B187" t="s">
        <v>44</v>
      </c>
      <c r="C187" t="s">
        <v>36</v>
      </c>
      <c r="D187" s="11">
        <v>3793</v>
      </c>
      <c r="E187">
        <v>120.22</v>
      </c>
      <c r="F187">
        <v>154</v>
      </c>
      <c r="G187">
        <f>D187*F187</f>
        <v>584122</v>
      </c>
      <c r="H187" t="s">
        <v>72</v>
      </c>
      <c r="I187">
        <f>(F187-E187)*D187</f>
        <v>128127.54000000001</v>
      </c>
      <c r="J187" s="9">
        <v>45503</v>
      </c>
      <c r="K187" t="s">
        <v>40</v>
      </c>
      <c r="L187" t="s">
        <v>34</v>
      </c>
    </row>
    <row r="188" spans="1:12" x14ac:dyDescent="0.25">
      <c r="A188">
        <v>76766</v>
      </c>
      <c r="B188" t="s">
        <v>44</v>
      </c>
      <c r="C188" t="s">
        <v>25</v>
      </c>
      <c r="D188" s="11">
        <v>1496</v>
      </c>
      <c r="E188">
        <v>3.61</v>
      </c>
      <c r="F188">
        <v>4</v>
      </c>
      <c r="G188">
        <f>D188*F188</f>
        <v>5984</v>
      </c>
      <c r="H188" t="s">
        <v>72</v>
      </c>
      <c r="I188">
        <f>(F188-E188)*D188</f>
        <v>583.44000000000017</v>
      </c>
      <c r="J188" s="9">
        <v>45168</v>
      </c>
      <c r="K188" t="s">
        <v>41</v>
      </c>
      <c r="L188" t="s">
        <v>34</v>
      </c>
    </row>
    <row r="189" spans="1:12" x14ac:dyDescent="0.25">
      <c r="A189">
        <v>76758</v>
      </c>
      <c r="B189" t="s">
        <v>42</v>
      </c>
      <c r="C189" t="s">
        <v>38</v>
      </c>
      <c r="D189" s="11">
        <v>1727</v>
      </c>
      <c r="E189">
        <v>260.56</v>
      </c>
      <c r="F189">
        <v>370</v>
      </c>
      <c r="G189">
        <f>D189*F189</f>
        <v>638990</v>
      </c>
      <c r="H189" t="s">
        <v>71</v>
      </c>
      <c r="I189">
        <f>(F189-E189)*D189</f>
        <v>189002.88</v>
      </c>
      <c r="J189" s="9">
        <v>45449</v>
      </c>
      <c r="K189" t="s">
        <v>41</v>
      </c>
      <c r="L189" t="s">
        <v>24</v>
      </c>
    </row>
    <row r="190" spans="1:12" x14ac:dyDescent="0.25">
      <c r="A190">
        <v>76757</v>
      </c>
      <c r="B190" t="s">
        <v>29</v>
      </c>
      <c r="C190" t="s">
        <v>36</v>
      </c>
      <c r="D190" s="11">
        <v>1659</v>
      </c>
      <c r="E190">
        <v>120.55</v>
      </c>
      <c r="F190">
        <v>144</v>
      </c>
      <c r="G190">
        <f>D190*F190</f>
        <v>238896</v>
      </c>
      <c r="H190" t="s">
        <v>72</v>
      </c>
      <c r="I190">
        <f>(F190-E190)*D190</f>
        <v>38903.550000000003</v>
      </c>
      <c r="J190" s="9">
        <v>45300</v>
      </c>
      <c r="K190" t="s">
        <v>40</v>
      </c>
      <c r="L190" t="s">
        <v>34</v>
      </c>
    </row>
    <row r="191" spans="1:12" x14ac:dyDescent="0.25">
      <c r="A191">
        <v>76710</v>
      </c>
      <c r="B191" t="s">
        <v>27</v>
      </c>
      <c r="C191" t="s">
        <v>30</v>
      </c>
      <c r="D191" s="11">
        <v>1797</v>
      </c>
      <c r="E191">
        <v>5.53</v>
      </c>
      <c r="F191">
        <v>7</v>
      </c>
      <c r="G191">
        <f>D191*F191</f>
        <v>12579</v>
      </c>
      <c r="H191" t="s">
        <v>72</v>
      </c>
      <c r="I191">
        <f>(F191-E191)*D191</f>
        <v>2641.5899999999997</v>
      </c>
      <c r="J191" s="9">
        <v>45328</v>
      </c>
      <c r="K191" t="s">
        <v>39</v>
      </c>
      <c r="L191" t="s">
        <v>24</v>
      </c>
    </row>
    <row r="192" spans="1:12" x14ac:dyDescent="0.25">
      <c r="A192">
        <v>76683</v>
      </c>
      <c r="B192" t="s">
        <v>27</v>
      </c>
      <c r="C192" t="s">
        <v>25</v>
      </c>
      <c r="D192" s="11">
        <v>1513</v>
      </c>
      <c r="E192">
        <v>3.31</v>
      </c>
      <c r="F192">
        <v>5</v>
      </c>
      <c r="G192">
        <f>D192*F192</f>
        <v>7565</v>
      </c>
      <c r="H192" t="s">
        <v>72</v>
      </c>
      <c r="I192">
        <f>(F192-E192)*D192</f>
        <v>2556.9699999999998</v>
      </c>
      <c r="J192" s="9">
        <v>45645</v>
      </c>
      <c r="K192" t="s">
        <v>41</v>
      </c>
      <c r="L192" t="s">
        <v>28</v>
      </c>
    </row>
    <row r="193" spans="1:12" x14ac:dyDescent="0.25">
      <c r="A193">
        <v>76341</v>
      </c>
      <c r="B193" t="s">
        <v>29</v>
      </c>
      <c r="C193" t="s">
        <v>37</v>
      </c>
      <c r="D193" s="11">
        <v>1227</v>
      </c>
      <c r="E193">
        <v>250.24</v>
      </c>
      <c r="F193">
        <v>273</v>
      </c>
      <c r="G193">
        <f>D193*F193</f>
        <v>334971</v>
      </c>
      <c r="H193" t="s">
        <v>72</v>
      </c>
      <c r="I193">
        <f>(F193-E193)*D193</f>
        <v>27926.51999999999</v>
      </c>
      <c r="J193" s="9">
        <v>45231</v>
      </c>
      <c r="K193" t="s">
        <v>40</v>
      </c>
      <c r="L193" t="s">
        <v>28</v>
      </c>
    </row>
    <row r="194" spans="1:12" x14ac:dyDescent="0.25">
      <c r="A194">
        <v>76287</v>
      </c>
      <c r="B194" t="s">
        <v>43</v>
      </c>
      <c r="C194" t="s">
        <v>35</v>
      </c>
      <c r="D194" s="11">
        <v>2641</v>
      </c>
      <c r="E194">
        <v>10.27</v>
      </c>
      <c r="F194">
        <v>15</v>
      </c>
      <c r="G194">
        <f>D194*F194</f>
        <v>39615</v>
      </c>
      <c r="H194" t="s">
        <v>71</v>
      </c>
      <c r="I194">
        <f>(F194-E194)*D194</f>
        <v>12491.93</v>
      </c>
      <c r="J194" s="9">
        <v>45061</v>
      </c>
      <c r="K194" t="s">
        <v>41</v>
      </c>
      <c r="L194" t="s">
        <v>24</v>
      </c>
    </row>
    <row r="195" spans="1:12" x14ac:dyDescent="0.25">
      <c r="A195">
        <v>76243</v>
      </c>
      <c r="B195" t="s">
        <v>29</v>
      </c>
      <c r="C195" t="s">
        <v>35</v>
      </c>
      <c r="D195" s="11">
        <v>2101</v>
      </c>
      <c r="E195">
        <v>10.56</v>
      </c>
      <c r="F195">
        <v>12</v>
      </c>
      <c r="G195">
        <f>D195*F195</f>
        <v>25212</v>
      </c>
      <c r="H195" t="s">
        <v>71</v>
      </c>
      <c r="I195">
        <f>(F195-E195)*D195</f>
        <v>3025.4399999999991</v>
      </c>
      <c r="J195" s="9">
        <v>45674</v>
      </c>
      <c r="K195" t="s">
        <v>40</v>
      </c>
      <c r="L195" t="s">
        <v>28</v>
      </c>
    </row>
    <row r="196" spans="1:12" x14ac:dyDescent="0.25">
      <c r="A196">
        <v>76234</v>
      </c>
      <c r="B196" t="s">
        <v>32</v>
      </c>
      <c r="C196" t="s">
        <v>30</v>
      </c>
      <c r="D196" s="11">
        <v>711</v>
      </c>
      <c r="E196">
        <v>5.57</v>
      </c>
      <c r="F196">
        <v>9</v>
      </c>
      <c r="G196">
        <f>D196*F196</f>
        <v>6399</v>
      </c>
      <c r="H196" t="s">
        <v>72</v>
      </c>
      <c r="I196">
        <f>(F196-E196)*D196</f>
        <v>2438.73</v>
      </c>
      <c r="J196" s="9">
        <v>45317</v>
      </c>
      <c r="K196" t="s">
        <v>40</v>
      </c>
      <c r="L196" t="s">
        <v>28</v>
      </c>
    </row>
    <row r="197" spans="1:12" x14ac:dyDescent="0.25">
      <c r="A197">
        <v>76220</v>
      </c>
      <c r="B197" t="s">
        <v>42</v>
      </c>
      <c r="C197" t="s">
        <v>35</v>
      </c>
      <c r="D197" s="11">
        <v>260</v>
      </c>
      <c r="E197">
        <v>10.96</v>
      </c>
      <c r="F197">
        <v>13</v>
      </c>
      <c r="G197">
        <f>D197*F197</f>
        <v>3380</v>
      </c>
      <c r="H197" t="s">
        <v>72</v>
      </c>
      <c r="I197">
        <f>(F197-E197)*D197</f>
        <v>530.39999999999975</v>
      </c>
      <c r="J197" s="9">
        <v>45096</v>
      </c>
      <c r="K197" t="s">
        <v>41</v>
      </c>
      <c r="L197" t="s">
        <v>24</v>
      </c>
    </row>
    <row r="198" spans="1:12" x14ac:dyDescent="0.25">
      <c r="A198">
        <v>76135</v>
      </c>
      <c r="B198" t="s">
        <v>27</v>
      </c>
      <c r="C198" t="s">
        <v>38</v>
      </c>
      <c r="D198" s="11">
        <v>1350</v>
      </c>
      <c r="E198">
        <v>260.57</v>
      </c>
      <c r="F198">
        <v>329</v>
      </c>
      <c r="G198">
        <f>D198*F198</f>
        <v>444150</v>
      </c>
      <c r="H198" t="s">
        <v>72</v>
      </c>
      <c r="I198">
        <f>(F198-E198)*D198</f>
        <v>92380.500000000015</v>
      </c>
      <c r="J198" s="9">
        <v>45391</v>
      </c>
      <c r="K198" t="s">
        <v>40</v>
      </c>
      <c r="L198" t="s">
        <v>24</v>
      </c>
    </row>
    <row r="199" spans="1:12" x14ac:dyDescent="0.25">
      <c r="A199">
        <v>75990</v>
      </c>
      <c r="B199" t="s">
        <v>42</v>
      </c>
      <c r="C199" t="s">
        <v>35</v>
      </c>
      <c r="D199" s="11">
        <v>2689</v>
      </c>
      <c r="E199">
        <v>10.01</v>
      </c>
      <c r="F199">
        <v>14</v>
      </c>
      <c r="G199">
        <f>D199*F199</f>
        <v>37646</v>
      </c>
      <c r="H199" t="s">
        <v>72</v>
      </c>
      <c r="I199">
        <f>(F199-E199)*D199</f>
        <v>10729.11</v>
      </c>
      <c r="J199" s="9">
        <v>45251</v>
      </c>
      <c r="K199" t="s">
        <v>40</v>
      </c>
      <c r="L199" t="s">
        <v>24</v>
      </c>
    </row>
    <row r="200" spans="1:12" x14ac:dyDescent="0.25">
      <c r="A200">
        <v>75858</v>
      </c>
      <c r="B200" t="s">
        <v>29</v>
      </c>
      <c r="C200" t="s">
        <v>30</v>
      </c>
      <c r="D200" s="11">
        <v>1403</v>
      </c>
      <c r="E200">
        <v>5.86</v>
      </c>
      <c r="F200">
        <v>7</v>
      </c>
      <c r="G200">
        <f>D200*F200</f>
        <v>9821</v>
      </c>
      <c r="H200" t="s">
        <v>71</v>
      </c>
      <c r="I200">
        <f>(F200-E200)*D200</f>
        <v>1599.4199999999996</v>
      </c>
      <c r="J200" s="9">
        <v>45467</v>
      </c>
      <c r="K200" t="s">
        <v>40</v>
      </c>
      <c r="L200" t="s">
        <v>24</v>
      </c>
    </row>
    <row r="201" spans="1:12" x14ac:dyDescent="0.25">
      <c r="A201">
        <v>75754</v>
      </c>
      <c r="B201" t="s">
        <v>42</v>
      </c>
      <c r="C201" t="s">
        <v>35</v>
      </c>
      <c r="D201" s="11">
        <v>1038</v>
      </c>
      <c r="E201">
        <v>10.25</v>
      </c>
      <c r="F201">
        <v>11</v>
      </c>
      <c r="G201">
        <f>D201*F201</f>
        <v>11418</v>
      </c>
      <c r="H201" t="s">
        <v>72</v>
      </c>
      <c r="I201">
        <f>(F201-E201)*D201</f>
        <v>778.5</v>
      </c>
      <c r="J201" s="9">
        <v>45698</v>
      </c>
      <c r="K201" t="s">
        <v>40</v>
      </c>
      <c r="L201" t="s">
        <v>24</v>
      </c>
    </row>
    <row r="202" spans="1:12" x14ac:dyDescent="0.25">
      <c r="A202">
        <v>75656</v>
      </c>
      <c r="B202" t="s">
        <v>43</v>
      </c>
      <c r="C202" t="s">
        <v>25</v>
      </c>
      <c r="D202" s="11">
        <v>330</v>
      </c>
      <c r="E202">
        <v>3.5</v>
      </c>
      <c r="F202">
        <v>4</v>
      </c>
      <c r="G202">
        <f>D202*F202</f>
        <v>1320</v>
      </c>
      <c r="H202" t="s">
        <v>72</v>
      </c>
      <c r="I202">
        <f>(F202-E202)*D202</f>
        <v>165</v>
      </c>
      <c r="J202" s="9">
        <v>45241</v>
      </c>
      <c r="K202" t="s">
        <v>39</v>
      </c>
      <c r="L202" t="s">
        <v>33</v>
      </c>
    </row>
    <row r="203" spans="1:12" x14ac:dyDescent="0.25">
      <c r="A203">
        <v>75550</v>
      </c>
      <c r="B203" t="s">
        <v>42</v>
      </c>
      <c r="C203" t="s">
        <v>37</v>
      </c>
      <c r="D203" s="11">
        <v>2747</v>
      </c>
      <c r="E203">
        <v>250.74</v>
      </c>
      <c r="F203">
        <v>296</v>
      </c>
      <c r="G203">
        <f>D203*F203</f>
        <v>813112</v>
      </c>
      <c r="H203" t="s">
        <v>71</v>
      </c>
      <c r="I203">
        <f>(F203-E203)*D203</f>
        <v>124329.21999999997</v>
      </c>
      <c r="J203" s="9">
        <v>45747</v>
      </c>
      <c r="K203" t="s">
        <v>40</v>
      </c>
      <c r="L203" t="s">
        <v>34</v>
      </c>
    </row>
    <row r="204" spans="1:12" x14ac:dyDescent="0.25">
      <c r="A204">
        <v>75216</v>
      </c>
      <c r="B204" t="s">
        <v>43</v>
      </c>
      <c r="C204" t="s">
        <v>36</v>
      </c>
      <c r="D204" s="11">
        <v>986</v>
      </c>
      <c r="E204">
        <v>120.04</v>
      </c>
      <c r="F204">
        <v>127</v>
      </c>
      <c r="G204">
        <f>D204*F204</f>
        <v>125222</v>
      </c>
      <c r="H204" t="s">
        <v>71</v>
      </c>
      <c r="I204">
        <f>(F204-E204)*D204</f>
        <v>6862.559999999994</v>
      </c>
      <c r="J204" s="9">
        <v>45436</v>
      </c>
      <c r="K204" t="s">
        <v>41</v>
      </c>
      <c r="L204" t="s">
        <v>24</v>
      </c>
    </row>
    <row r="205" spans="1:12" x14ac:dyDescent="0.25">
      <c r="A205">
        <v>75204</v>
      </c>
      <c r="B205" t="s">
        <v>32</v>
      </c>
      <c r="C205" t="s">
        <v>30</v>
      </c>
      <c r="D205" s="11">
        <v>1899</v>
      </c>
      <c r="E205">
        <v>5.65</v>
      </c>
      <c r="F205">
        <v>7</v>
      </c>
      <c r="G205">
        <f>D205*F205</f>
        <v>13293</v>
      </c>
      <c r="H205" t="s">
        <v>72</v>
      </c>
      <c r="I205">
        <f>(F205-E205)*D205</f>
        <v>2563.6499999999992</v>
      </c>
      <c r="J205" s="9">
        <v>45045</v>
      </c>
      <c r="K205" t="s">
        <v>26</v>
      </c>
      <c r="L205" t="s">
        <v>24</v>
      </c>
    </row>
    <row r="206" spans="1:12" x14ac:dyDescent="0.25">
      <c r="A206">
        <v>75174</v>
      </c>
      <c r="B206" t="s">
        <v>27</v>
      </c>
      <c r="C206" t="s">
        <v>37</v>
      </c>
      <c r="D206" s="11">
        <v>422</v>
      </c>
      <c r="E206">
        <v>250.83</v>
      </c>
      <c r="F206">
        <v>367</v>
      </c>
      <c r="G206">
        <f>D206*F206</f>
        <v>154874</v>
      </c>
      <c r="H206" t="s">
        <v>71</v>
      </c>
      <c r="I206">
        <f>(F206-E206)*D206</f>
        <v>49023.74</v>
      </c>
      <c r="J206" s="9">
        <v>45461</v>
      </c>
      <c r="K206" t="s">
        <v>40</v>
      </c>
      <c r="L206" t="s">
        <v>24</v>
      </c>
    </row>
    <row r="207" spans="1:12" x14ac:dyDescent="0.25">
      <c r="A207">
        <v>75108</v>
      </c>
      <c r="B207" t="s">
        <v>44</v>
      </c>
      <c r="C207" t="s">
        <v>38</v>
      </c>
      <c r="D207" s="11">
        <v>707</v>
      </c>
      <c r="E207">
        <v>260.16000000000003</v>
      </c>
      <c r="F207">
        <v>365</v>
      </c>
      <c r="G207">
        <f>D207*F207</f>
        <v>258055</v>
      </c>
      <c r="H207" t="s">
        <v>71</v>
      </c>
      <c r="I207">
        <f>(F207-E207)*D207</f>
        <v>74121.879999999976</v>
      </c>
      <c r="J207" s="9">
        <v>45587</v>
      </c>
      <c r="K207" t="s">
        <v>41</v>
      </c>
      <c r="L207" t="s">
        <v>24</v>
      </c>
    </row>
    <row r="208" spans="1:12" x14ac:dyDescent="0.25">
      <c r="A208">
        <v>75058</v>
      </c>
      <c r="B208" t="s">
        <v>27</v>
      </c>
      <c r="C208" t="s">
        <v>30</v>
      </c>
      <c r="D208" s="11">
        <v>1199</v>
      </c>
      <c r="E208">
        <v>5.4</v>
      </c>
      <c r="F208">
        <v>7</v>
      </c>
      <c r="G208">
        <f>D208*F208</f>
        <v>8393</v>
      </c>
      <c r="H208" t="s">
        <v>72</v>
      </c>
      <c r="I208">
        <f>(F208-E208)*D208</f>
        <v>1918.3999999999996</v>
      </c>
      <c r="J208" s="9">
        <v>45346</v>
      </c>
      <c r="K208" t="s">
        <v>41</v>
      </c>
      <c r="L208" t="s">
        <v>24</v>
      </c>
    </row>
    <row r="209" spans="1:12" x14ac:dyDescent="0.25">
      <c r="A209">
        <v>75053</v>
      </c>
      <c r="B209" t="s">
        <v>44</v>
      </c>
      <c r="C209" t="s">
        <v>30</v>
      </c>
      <c r="D209" s="11">
        <v>488</v>
      </c>
      <c r="E209">
        <v>5.22</v>
      </c>
      <c r="F209">
        <v>6</v>
      </c>
      <c r="G209">
        <f>D209*F209</f>
        <v>2928</v>
      </c>
      <c r="H209" t="s">
        <v>72</v>
      </c>
      <c r="I209">
        <f>(F209-E209)*D209</f>
        <v>380.6400000000001</v>
      </c>
      <c r="J209" s="9">
        <v>45164</v>
      </c>
      <c r="K209" t="s">
        <v>40</v>
      </c>
      <c r="L209" t="s">
        <v>24</v>
      </c>
    </row>
    <row r="210" spans="1:12" x14ac:dyDescent="0.25">
      <c r="A210">
        <v>74977</v>
      </c>
      <c r="B210" t="s">
        <v>32</v>
      </c>
      <c r="C210" t="s">
        <v>38</v>
      </c>
      <c r="D210" s="11">
        <v>1659</v>
      </c>
      <c r="E210">
        <v>260.27999999999997</v>
      </c>
      <c r="F210">
        <v>308</v>
      </c>
      <c r="G210">
        <f>D210*F210</f>
        <v>510972</v>
      </c>
      <c r="H210" t="s">
        <v>71</v>
      </c>
      <c r="I210">
        <f>(F210-E210)*D210</f>
        <v>79167.48000000004</v>
      </c>
      <c r="J210" s="9">
        <v>45524</v>
      </c>
      <c r="K210" t="s">
        <v>41</v>
      </c>
      <c r="L210" t="s">
        <v>33</v>
      </c>
    </row>
    <row r="211" spans="1:12" x14ac:dyDescent="0.25">
      <c r="A211">
        <v>74936</v>
      </c>
      <c r="B211" t="s">
        <v>32</v>
      </c>
      <c r="C211" t="s">
        <v>37</v>
      </c>
      <c r="D211" s="11">
        <v>1940</v>
      </c>
      <c r="E211">
        <v>250.4</v>
      </c>
      <c r="F211">
        <v>336</v>
      </c>
      <c r="G211">
        <f>D211*F211</f>
        <v>651840</v>
      </c>
      <c r="H211" t="s">
        <v>71</v>
      </c>
      <c r="I211">
        <f>(F211-E211)*D211</f>
        <v>166064</v>
      </c>
      <c r="J211" s="9">
        <v>45649</v>
      </c>
      <c r="K211" t="s">
        <v>39</v>
      </c>
      <c r="L211" t="s">
        <v>24</v>
      </c>
    </row>
    <row r="212" spans="1:12" x14ac:dyDescent="0.25">
      <c r="A212">
        <v>74413</v>
      </c>
      <c r="B212" t="s">
        <v>32</v>
      </c>
      <c r="C212" t="s">
        <v>35</v>
      </c>
      <c r="D212" s="11">
        <v>2261</v>
      </c>
      <c r="E212">
        <v>10.77</v>
      </c>
      <c r="F212">
        <v>12</v>
      </c>
      <c r="G212">
        <f>D212*F212</f>
        <v>27132</v>
      </c>
      <c r="H212" t="s">
        <v>72</v>
      </c>
      <c r="I212">
        <f>(F212-E212)*D212</f>
        <v>2781.0300000000011</v>
      </c>
      <c r="J212" s="9">
        <v>45647</v>
      </c>
      <c r="K212" t="s">
        <v>39</v>
      </c>
      <c r="L212" t="s">
        <v>28</v>
      </c>
    </row>
    <row r="213" spans="1:12" x14ac:dyDescent="0.25">
      <c r="A213">
        <v>74370</v>
      </c>
      <c r="B213" t="s">
        <v>44</v>
      </c>
      <c r="C213" t="s">
        <v>36</v>
      </c>
      <c r="D213" s="11">
        <v>2646</v>
      </c>
      <c r="E213">
        <v>120.49</v>
      </c>
      <c r="F213">
        <v>156</v>
      </c>
      <c r="G213">
        <f>D213*F213</f>
        <v>412776</v>
      </c>
      <c r="H213" t="s">
        <v>72</v>
      </c>
      <c r="I213">
        <f>(F213-E213)*D213</f>
        <v>93959.46</v>
      </c>
      <c r="J213" s="9">
        <v>45466</v>
      </c>
      <c r="K213" t="s">
        <v>39</v>
      </c>
      <c r="L213" t="s">
        <v>24</v>
      </c>
    </row>
    <row r="214" spans="1:12" x14ac:dyDescent="0.25">
      <c r="A214">
        <v>74220</v>
      </c>
      <c r="B214" t="s">
        <v>27</v>
      </c>
      <c r="C214" t="s">
        <v>35</v>
      </c>
      <c r="D214" s="11">
        <v>2349</v>
      </c>
      <c r="E214">
        <v>10.35</v>
      </c>
      <c r="F214">
        <v>16</v>
      </c>
      <c r="G214">
        <f>D214*F214</f>
        <v>37584</v>
      </c>
      <c r="H214" t="s">
        <v>71</v>
      </c>
      <c r="I214">
        <f>(F214-E214)*D214</f>
        <v>13271.85</v>
      </c>
      <c r="J214" s="9">
        <v>45296</v>
      </c>
      <c r="K214" t="s">
        <v>40</v>
      </c>
      <c r="L214" t="s">
        <v>24</v>
      </c>
    </row>
    <row r="215" spans="1:12" x14ac:dyDescent="0.25">
      <c r="A215">
        <v>74184</v>
      </c>
      <c r="B215" t="s">
        <v>32</v>
      </c>
      <c r="C215" t="s">
        <v>35</v>
      </c>
      <c r="D215" s="11">
        <v>1084</v>
      </c>
      <c r="E215">
        <v>10.41</v>
      </c>
      <c r="F215">
        <v>12</v>
      </c>
      <c r="G215">
        <f>D215*F215</f>
        <v>13008</v>
      </c>
      <c r="H215" t="s">
        <v>71</v>
      </c>
      <c r="I215">
        <f>(F215-E215)*D215</f>
        <v>1723.56</v>
      </c>
      <c r="J215" s="9">
        <v>45376</v>
      </c>
      <c r="K215" t="s">
        <v>39</v>
      </c>
      <c r="L215" t="s">
        <v>31</v>
      </c>
    </row>
    <row r="216" spans="1:12" x14ac:dyDescent="0.25">
      <c r="A216">
        <v>74144</v>
      </c>
      <c r="B216" t="s">
        <v>27</v>
      </c>
      <c r="C216" t="s">
        <v>35</v>
      </c>
      <c r="D216" s="11">
        <v>1006</v>
      </c>
      <c r="E216">
        <v>10.8</v>
      </c>
      <c r="F216">
        <v>12</v>
      </c>
      <c r="G216">
        <f>D216*F216</f>
        <v>12072</v>
      </c>
      <c r="H216" t="s">
        <v>71</v>
      </c>
      <c r="I216">
        <f>(F216-E216)*D216</f>
        <v>1207.1999999999994</v>
      </c>
      <c r="J216" s="9">
        <v>45382</v>
      </c>
      <c r="K216" t="s">
        <v>26</v>
      </c>
      <c r="L216" t="s">
        <v>24</v>
      </c>
    </row>
    <row r="217" spans="1:12" x14ac:dyDescent="0.25">
      <c r="A217">
        <v>74082</v>
      </c>
      <c r="B217" t="s">
        <v>42</v>
      </c>
      <c r="C217" t="s">
        <v>37</v>
      </c>
      <c r="D217" s="11">
        <v>521</v>
      </c>
      <c r="E217">
        <v>250.98</v>
      </c>
      <c r="F217">
        <v>307</v>
      </c>
      <c r="G217">
        <f>D217*F217</f>
        <v>159947</v>
      </c>
      <c r="H217" t="s">
        <v>71</v>
      </c>
      <c r="I217">
        <f>(F217-E217)*D217</f>
        <v>29186.420000000006</v>
      </c>
      <c r="J217" s="9">
        <v>45562</v>
      </c>
      <c r="K217" t="s">
        <v>40</v>
      </c>
      <c r="L217" t="s">
        <v>24</v>
      </c>
    </row>
    <row r="218" spans="1:12" x14ac:dyDescent="0.25">
      <c r="A218">
        <v>74064</v>
      </c>
      <c r="B218" t="s">
        <v>27</v>
      </c>
      <c r="C218" t="s">
        <v>37</v>
      </c>
      <c r="D218" s="11">
        <v>1642</v>
      </c>
      <c r="E218">
        <v>250.1</v>
      </c>
      <c r="F218">
        <v>338</v>
      </c>
      <c r="G218">
        <f>D218*F218</f>
        <v>554996</v>
      </c>
      <c r="H218" t="s">
        <v>71</v>
      </c>
      <c r="I218">
        <f>(F218-E218)*D218</f>
        <v>144331.80000000002</v>
      </c>
      <c r="J218" s="9">
        <v>45718</v>
      </c>
      <c r="K218" t="s">
        <v>39</v>
      </c>
      <c r="L218" t="s">
        <v>24</v>
      </c>
    </row>
    <row r="219" spans="1:12" x14ac:dyDescent="0.25">
      <c r="A219">
        <v>73882</v>
      </c>
      <c r="B219" t="s">
        <v>32</v>
      </c>
      <c r="C219" t="s">
        <v>35</v>
      </c>
      <c r="D219" s="11">
        <v>1362</v>
      </c>
      <c r="E219">
        <v>10.56</v>
      </c>
      <c r="F219">
        <v>11</v>
      </c>
      <c r="G219">
        <f>D219*F219</f>
        <v>14982</v>
      </c>
      <c r="H219" t="s">
        <v>71</v>
      </c>
      <c r="I219">
        <f>(F219-E219)*D219</f>
        <v>599.27999999999929</v>
      </c>
      <c r="J219" s="9">
        <v>45176</v>
      </c>
      <c r="K219" t="s">
        <v>40</v>
      </c>
      <c r="L219" t="s">
        <v>24</v>
      </c>
    </row>
    <row r="220" spans="1:12" x14ac:dyDescent="0.25">
      <c r="A220">
        <v>73642</v>
      </c>
      <c r="B220" t="s">
        <v>44</v>
      </c>
      <c r="C220" t="s">
        <v>25</v>
      </c>
      <c r="D220" s="11">
        <v>2299</v>
      </c>
      <c r="E220">
        <v>3.81</v>
      </c>
      <c r="F220">
        <v>6</v>
      </c>
      <c r="G220">
        <f>D220*F220</f>
        <v>13794</v>
      </c>
      <c r="H220" t="s">
        <v>71</v>
      </c>
      <c r="I220">
        <f>(F220-E220)*D220</f>
        <v>5034.8099999999995</v>
      </c>
      <c r="J220" s="9">
        <v>45549</v>
      </c>
      <c r="K220" t="s">
        <v>40</v>
      </c>
      <c r="L220" t="s">
        <v>31</v>
      </c>
    </row>
    <row r="221" spans="1:12" x14ac:dyDescent="0.25">
      <c r="A221">
        <v>73641</v>
      </c>
      <c r="B221" t="s">
        <v>44</v>
      </c>
      <c r="C221" t="s">
        <v>25</v>
      </c>
      <c r="D221" s="11">
        <v>1937</v>
      </c>
      <c r="E221">
        <v>3.71</v>
      </c>
      <c r="F221">
        <v>5</v>
      </c>
      <c r="G221">
        <f>D221*F221</f>
        <v>9685</v>
      </c>
      <c r="H221" t="s">
        <v>71</v>
      </c>
      <c r="I221">
        <f>(F221-E221)*D221</f>
        <v>2498.73</v>
      </c>
      <c r="J221" s="9">
        <v>45444</v>
      </c>
      <c r="K221" t="s">
        <v>41</v>
      </c>
      <c r="L221" t="s">
        <v>31</v>
      </c>
    </row>
    <row r="222" spans="1:12" x14ac:dyDescent="0.25">
      <c r="A222">
        <v>73311</v>
      </c>
      <c r="B222" t="s">
        <v>44</v>
      </c>
      <c r="C222" t="s">
        <v>38</v>
      </c>
      <c r="D222" s="11">
        <v>1393</v>
      </c>
      <c r="E222">
        <v>260.33</v>
      </c>
      <c r="F222">
        <v>282</v>
      </c>
      <c r="G222">
        <f>D222*F222</f>
        <v>392826</v>
      </c>
      <c r="H222" t="s">
        <v>72</v>
      </c>
      <c r="I222">
        <f>(F222-E222)*D222</f>
        <v>30186.310000000023</v>
      </c>
      <c r="J222" s="9">
        <v>45513</v>
      </c>
      <c r="K222" t="s">
        <v>41</v>
      </c>
      <c r="L222" t="s">
        <v>31</v>
      </c>
    </row>
    <row r="223" spans="1:12" x14ac:dyDescent="0.25">
      <c r="A223">
        <v>72877</v>
      </c>
      <c r="B223" t="s">
        <v>44</v>
      </c>
      <c r="C223" t="s">
        <v>30</v>
      </c>
      <c r="D223" s="11">
        <v>388</v>
      </c>
      <c r="E223">
        <v>5.35</v>
      </c>
      <c r="F223">
        <v>8</v>
      </c>
      <c r="G223">
        <f>D223*F223</f>
        <v>3104</v>
      </c>
      <c r="H223" t="s">
        <v>72</v>
      </c>
      <c r="I223">
        <f>(F223-E223)*D223</f>
        <v>1028.2</v>
      </c>
      <c r="J223" s="9">
        <v>45387</v>
      </c>
      <c r="K223" t="s">
        <v>41</v>
      </c>
      <c r="L223" t="s">
        <v>24</v>
      </c>
    </row>
    <row r="224" spans="1:12" x14ac:dyDescent="0.25">
      <c r="A224">
        <v>72425</v>
      </c>
      <c r="B224" t="s">
        <v>32</v>
      </c>
      <c r="C224" t="s">
        <v>38</v>
      </c>
      <c r="D224" s="11">
        <v>1269</v>
      </c>
      <c r="E224">
        <v>260.31</v>
      </c>
      <c r="F224">
        <v>331</v>
      </c>
      <c r="G224">
        <f>D224*F224</f>
        <v>420039</v>
      </c>
      <c r="H224" t="s">
        <v>71</v>
      </c>
      <c r="I224">
        <f>(F224-E224)*D224</f>
        <v>89705.61</v>
      </c>
      <c r="J224" s="9">
        <v>45696</v>
      </c>
      <c r="K224" t="s">
        <v>40</v>
      </c>
      <c r="L224" t="s">
        <v>24</v>
      </c>
    </row>
    <row r="225" spans="1:12" x14ac:dyDescent="0.25">
      <c r="A225">
        <v>72365</v>
      </c>
      <c r="B225" t="s">
        <v>29</v>
      </c>
      <c r="C225" t="s">
        <v>36</v>
      </c>
      <c r="D225" s="11">
        <v>1804</v>
      </c>
      <c r="E225">
        <v>120.71</v>
      </c>
      <c r="F225">
        <v>171</v>
      </c>
      <c r="G225">
        <f>D225*F225</f>
        <v>308484</v>
      </c>
      <c r="H225" t="s">
        <v>72</v>
      </c>
      <c r="I225">
        <f>(F225-E225)*D225</f>
        <v>90723.160000000018</v>
      </c>
      <c r="J225" s="9">
        <v>45579</v>
      </c>
      <c r="K225" t="s">
        <v>26</v>
      </c>
      <c r="L225" t="s">
        <v>33</v>
      </c>
    </row>
    <row r="226" spans="1:12" x14ac:dyDescent="0.25">
      <c r="A226">
        <v>72160</v>
      </c>
      <c r="B226" t="s">
        <v>42</v>
      </c>
      <c r="C226" t="s">
        <v>38</v>
      </c>
      <c r="D226" s="11">
        <v>1694</v>
      </c>
      <c r="E226">
        <v>260.33</v>
      </c>
      <c r="F226">
        <v>360</v>
      </c>
      <c r="G226">
        <f>D226*F226</f>
        <v>609840</v>
      </c>
      <c r="H226" t="s">
        <v>71</v>
      </c>
      <c r="I226">
        <f>(F226-E226)*D226</f>
        <v>168840.98000000004</v>
      </c>
      <c r="J226" s="9">
        <v>45086</v>
      </c>
      <c r="K226" t="s">
        <v>40</v>
      </c>
      <c r="L226" t="s">
        <v>24</v>
      </c>
    </row>
    <row r="227" spans="1:12" x14ac:dyDescent="0.25">
      <c r="A227">
        <v>71852</v>
      </c>
      <c r="B227" t="s">
        <v>44</v>
      </c>
      <c r="C227" t="s">
        <v>35</v>
      </c>
      <c r="D227" s="11">
        <v>2852</v>
      </c>
      <c r="E227">
        <v>10.24</v>
      </c>
      <c r="F227">
        <v>13</v>
      </c>
      <c r="G227">
        <f>D227*F227</f>
        <v>37076</v>
      </c>
      <c r="H227" t="s">
        <v>71</v>
      </c>
      <c r="I227">
        <f>(F227-E227)*D227</f>
        <v>7871.5199999999995</v>
      </c>
      <c r="J227" s="9">
        <v>45706</v>
      </c>
      <c r="K227" t="s">
        <v>39</v>
      </c>
      <c r="L227" t="s">
        <v>24</v>
      </c>
    </row>
    <row r="228" spans="1:12" x14ac:dyDescent="0.25">
      <c r="A228">
        <v>71831</v>
      </c>
      <c r="B228" t="s">
        <v>27</v>
      </c>
      <c r="C228" t="s">
        <v>38</v>
      </c>
      <c r="D228" s="11">
        <v>2276</v>
      </c>
      <c r="E228">
        <v>260.39</v>
      </c>
      <c r="F228">
        <v>357</v>
      </c>
      <c r="G228">
        <f>D228*F228</f>
        <v>812532</v>
      </c>
      <c r="H228" t="s">
        <v>71</v>
      </c>
      <c r="I228">
        <f>(F228-E228)*D228</f>
        <v>219884.36000000004</v>
      </c>
      <c r="J228" s="9">
        <v>45596</v>
      </c>
      <c r="K228" t="s">
        <v>39</v>
      </c>
      <c r="L228" t="s">
        <v>33</v>
      </c>
    </row>
    <row r="229" spans="1:12" x14ac:dyDescent="0.25">
      <c r="A229">
        <v>71814</v>
      </c>
      <c r="B229" t="s">
        <v>44</v>
      </c>
      <c r="C229" t="s">
        <v>35</v>
      </c>
      <c r="D229" s="11">
        <v>1725</v>
      </c>
      <c r="E229">
        <v>10.130000000000001</v>
      </c>
      <c r="F229">
        <v>11</v>
      </c>
      <c r="G229">
        <f>D229*F229</f>
        <v>18975</v>
      </c>
      <c r="H229" t="s">
        <v>72</v>
      </c>
      <c r="I229">
        <f>(F229-E229)*D229</f>
        <v>1500.7499999999986</v>
      </c>
      <c r="J229" s="9">
        <v>45560</v>
      </c>
      <c r="K229" t="s">
        <v>26</v>
      </c>
      <c r="L229" t="s">
        <v>24</v>
      </c>
    </row>
    <row r="230" spans="1:12" x14ac:dyDescent="0.25">
      <c r="A230">
        <v>71600</v>
      </c>
      <c r="B230" t="s">
        <v>43</v>
      </c>
      <c r="C230" t="s">
        <v>30</v>
      </c>
      <c r="D230" s="11">
        <v>1566</v>
      </c>
      <c r="E230">
        <v>5.24</v>
      </c>
      <c r="F230">
        <v>6</v>
      </c>
      <c r="G230">
        <f>D230*F230</f>
        <v>9396</v>
      </c>
      <c r="H230" t="s">
        <v>72</v>
      </c>
      <c r="I230">
        <f>(F230-E230)*D230</f>
        <v>1190.1599999999996</v>
      </c>
      <c r="J230" s="9">
        <v>45160</v>
      </c>
      <c r="K230" t="s">
        <v>39</v>
      </c>
      <c r="L230" t="s">
        <v>24</v>
      </c>
    </row>
    <row r="231" spans="1:12" x14ac:dyDescent="0.25">
      <c r="A231">
        <v>71414</v>
      </c>
      <c r="B231" t="s">
        <v>29</v>
      </c>
      <c r="C231" t="s">
        <v>36</v>
      </c>
      <c r="D231" s="11">
        <v>2805</v>
      </c>
      <c r="E231">
        <v>120.89</v>
      </c>
      <c r="F231">
        <v>173</v>
      </c>
      <c r="G231">
        <f>D231*F231</f>
        <v>485265</v>
      </c>
      <c r="H231" t="s">
        <v>72</v>
      </c>
      <c r="I231">
        <f>(F231-E231)*D231</f>
        <v>146168.54999999999</v>
      </c>
      <c r="J231" s="9">
        <v>45341</v>
      </c>
      <c r="K231" t="s">
        <v>41</v>
      </c>
      <c r="L231" t="s">
        <v>24</v>
      </c>
    </row>
    <row r="232" spans="1:12" x14ac:dyDescent="0.25">
      <c r="A232">
        <v>71398</v>
      </c>
      <c r="B232" t="s">
        <v>43</v>
      </c>
      <c r="C232" t="s">
        <v>30</v>
      </c>
      <c r="D232" s="11">
        <v>1804</v>
      </c>
      <c r="E232">
        <v>5.35</v>
      </c>
      <c r="F232">
        <v>9</v>
      </c>
      <c r="G232">
        <f>D232*F232</f>
        <v>16236</v>
      </c>
      <c r="H232" t="s">
        <v>72</v>
      </c>
      <c r="I232">
        <f>(F232-E232)*D232</f>
        <v>6584.6</v>
      </c>
      <c r="J232" s="9">
        <v>45414</v>
      </c>
      <c r="K232" t="s">
        <v>41</v>
      </c>
      <c r="L232" t="s">
        <v>33</v>
      </c>
    </row>
    <row r="233" spans="1:12" x14ac:dyDescent="0.25">
      <c r="A233">
        <v>71327</v>
      </c>
      <c r="B233" t="s">
        <v>29</v>
      </c>
      <c r="C233" t="s">
        <v>35</v>
      </c>
      <c r="D233" s="11">
        <v>1731</v>
      </c>
      <c r="E233">
        <v>10.81</v>
      </c>
      <c r="F233">
        <v>12</v>
      </c>
      <c r="G233">
        <f>D233*F233</f>
        <v>20772</v>
      </c>
      <c r="H233" t="s">
        <v>71</v>
      </c>
      <c r="I233">
        <f>(F233-E233)*D233</f>
        <v>2059.889999999999</v>
      </c>
      <c r="J233" s="9">
        <v>45638</v>
      </c>
      <c r="K233" t="s">
        <v>41</v>
      </c>
      <c r="L233" t="s">
        <v>24</v>
      </c>
    </row>
    <row r="234" spans="1:12" x14ac:dyDescent="0.25">
      <c r="A234">
        <v>71258</v>
      </c>
      <c r="B234" t="s">
        <v>42</v>
      </c>
      <c r="C234" t="s">
        <v>37</v>
      </c>
      <c r="D234" s="11">
        <v>2689</v>
      </c>
      <c r="E234">
        <v>250.75</v>
      </c>
      <c r="F234">
        <v>264</v>
      </c>
      <c r="G234">
        <f>D234*F234</f>
        <v>709896</v>
      </c>
      <c r="H234" t="s">
        <v>72</v>
      </c>
      <c r="I234">
        <f>(F234-E234)*D234</f>
        <v>35629.25</v>
      </c>
      <c r="J234" s="9">
        <v>45234</v>
      </c>
      <c r="K234" t="s">
        <v>40</v>
      </c>
      <c r="L234" t="s">
        <v>24</v>
      </c>
    </row>
    <row r="235" spans="1:12" x14ac:dyDescent="0.25">
      <c r="A235">
        <v>71189</v>
      </c>
      <c r="B235" t="s">
        <v>43</v>
      </c>
      <c r="C235" t="s">
        <v>37</v>
      </c>
      <c r="D235" s="11">
        <v>2807</v>
      </c>
      <c r="E235">
        <v>250.99</v>
      </c>
      <c r="F235">
        <v>284</v>
      </c>
      <c r="G235">
        <f>D235*F235</f>
        <v>797188</v>
      </c>
      <c r="H235" t="s">
        <v>72</v>
      </c>
      <c r="I235">
        <f>(F235-E235)*D235</f>
        <v>92659.069999999978</v>
      </c>
      <c r="J235" s="9">
        <v>45387</v>
      </c>
      <c r="K235" t="s">
        <v>41</v>
      </c>
      <c r="L235" t="s">
        <v>24</v>
      </c>
    </row>
    <row r="236" spans="1:12" x14ac:dyDescent="0.25">
      <c r="A236">
        <v>70920</v>
      </c>
      <c r="B236" t="s">
        <v>44</v>
      </c>
      <c r="C236" t="s">
        <v>38</v>
      </c>
      <c r="D236" s="11">
        <v>1645</v>
      </c>
      <c r="E236">
        <v>260.02999999999997</v>
      </c>
      <c r="F236">
        <v>372</v>
      </c>
      <c r="G236">
        <f>D236*F236</f>
        <v>611940</v>
      </c>
      <c r="H236" t="s">
        <v>71</v>
      </c>
      <c r="I236">
        <f>(F236-E236)*D236</f>
        <v>184190.65000000005</v>
      </c>
      <c r="J236" s="9">
        <v>45117</v>
      </c>
      <c r="K236" t="s">
        <v>40</v>
      </c>
      <c r="L236" t="s">
        <v>33</v>
      </c>
    </row>
    <row r="237" spans="1:12" x14ac:dyDescent="0.25">
      <c r="A237">
        <v>70682</v>
      </c>
      <c r="B237" t="s">
        <v>29</v>
      </c>
      <c r="C237" t="s">
        <v>37</v>
      </c>
      <c r="D237" s="11">
        <v>1281</v>
      </c>
      <c r="E237">
        <v>250.68</v>
      </c>
      <c r="F237">
        <v>349</v>
      </c>
      <c r="G237">
        <f>D237*F237</f>
        <v>447069</v>
      </c>
      <c r="H237" t="s">
        <v>72</v>
      </c>
      <c r="I237">
        <f>(F237-E237)*D237</f>
        <v>125947.92</v>
      </c>
      <c r="J237" s="9">
        <v>45580</v>
      </c>
      <c r="K237" t="s">
        <v>41</v>
      </c>
      <c r="L237" t="s">
        <v>24</v>
      </c>
    </row>
    <row r="238" spans="1:12" x14ac:dyDescent="0.25">
      <c r="A238">
        <v>70536</v>
      </c>
      <c r="B238" t="s">
        <v>43</v>
      </c>
      <c r="C238" t="s">
        <v>37</v>
      </c>
      <c r="D238" s="11">
        <v>266</v>
      </c>
      <c r="E238">
        <v>250.7</v>
      </c>
      <c r="F238">
        <v>289</v>
      </c>
      <c r="G238">
        <f>D238*F238</f>
        <v>76874</v>
      </c>
      <c r="H238" t="s">
        <v>72</v>
      </c>
      <c r="I238">
        <f>(F238-E238)*D238</f>
        <v>10187.800000000003</v>
      </c>
      <c r="J238" s="9">
        <v>45128</v>
      </c>
      <c r="K238" t="s">
        <v>39</v>
      </c>
      <c r="L238" t="s">
        <v>24</v>
      </c>
    </row>
    <row r="239" spans="1:12" x14ac:dyDescent="0.25">
      <c r="A239">
        <v>70172</v>
      </c>
      <c r="B239" t="s">
        <v>29</v>
      </c>
      <c r="C239" t="s">
        <v>36</v>
      </c>
      <c r="D239" s="11">
        <v>3997</v>
      </c>
      <c r="E239">
        <v>120.64</v>
      </c>
      <c r="F239">
        <v>128</v>
      </c>
      <c r="G239">
        <f>D239*F239</f>
        <v>511616</v>
      </c>
      <c r="H239" t="s">
        <v>71</v>
      </c>
      <c r="I239">
        <f>(F239-E239)*D239</f>
        <v>29417.919999999998</v>
      </c>
      <c r="J239" s="9">
        <v>45236</v>
      </c>
      <c r="K239" t="s">
        <v>41</v>
      </c>
      <c r="L239" t="s">
        <v>28</v>
      </c>
    </row>
    <row r="240" spans="1:12" x14ac:dyDescent="0.25">
      <c r="A240">
        <v>70035</v>
      </c>
      <c r="B240" t="s">
        <v>29</v>
      </c>
      <c r="C240" t="s">
        <v>35</v>
      </c>
      <c r="D240" s="11">
        <v>886</v>
      </c>
      <c r="E240">
        <v>10.59</v>
      </c>
      <c r="F240">
        <v>14</v>
      </c>
      <c r="G240">
        <f>D240*F240</f>
        <v>12404</v>
      </c>
      <c r="H240" t="s">
        <v>71</v>
      </c>
      <c r="I240">
        <f>(F240-E240)*D240</f>
        <v>3021.26</v>
      </c>
      <c r="J240" s="9">
        <v>45254</v>
      </c>
      <c r="K240" t="s">
        <v>41</v>
      </c>
      <c r="L240" t="s">
        <v>24</v>
      </c>
    </row>
    <row r="241" spans="1:12" x14ac:dyDescent="0.25">
      <c r="A241">
        <v>70012</v>
      </c>
      <c r="B241" t="s">
        <v>44</v>
      </c>
      <c r="C241" t="s">
        <v>25</v>
      </c>
      <c r="D241" s="11">
        <v>2852</v>
      </c>
      <c r="E241">
        <v>3.8</v>
      </c>
      <c r="F241">
        <v>6</v>
      </c>
      <c r="G241">
        <f>D241*F241</f>
        <v>17112</v>
      </c>
      <c r="H241" t="s">
        <v>71</v>
      </c>
      <c r="I241">
        <f>(F241-E241)*D241</f>
        <v>6274.4000000000005</v>
      </c>
      <c r="J241" s="9">
        <v>45068</v>
      </c>
      <c r="K241" t="s">
        <v>39</v>
      </c>
      <c r="L241" t="s">
        <v>24</v>
      </c>
    </row>
    <row r="242" spans="1:12" x14ac:dyDescent="0.25">
      <c r="A242">
        <v>69840</v>
      </c>
      <c r="B242" t="s">
        <v>27</v>
      </c>
      <c r="C242" t="s">
        <v>38</v>
      </c>
      <c r="D242" s="11">
        <v>472</v>
      </c>
      <c r="E242">
        <v>260.33999999999997</v>
      </c>
      <c r="F242">
        <v>316</v>
      </c>
      <c r="G242">
        <f>D242*F242</f>
        <v>149152</v>
      </c>
      <c r="H242" t="s">
        <v>72</v>
      </c>
      <c r="I242">
        <f>(F242-E242)*D242</f>
        <v>26271.520000000011</v>
      </c>
      <c r="J242" s="9">
        <v>45047</v>
      </c>
      <c r="K242" t="s">
        <v>41</v>
      </c>
      <c r="L242" t="s">
        <v>31</v>
      </c>
    </row>
    <row r="243" spans="1:12" x14ac:dyDescent="0.25">
      <c r="A243">
        <v>69792</v>
      </c>
      <c r="B243" t="s">
        <v>44</v>
      </c>
      <c r="C243" t="s">
        <v>37</v>
      </c>
      <c r="D243" s="11">
        <v>2844</v>
      </c>
      <c r="E243">
        <v>250.34</v>
      </c>
      <c r="F243">
        <v>358</v>
      </c>
      <c r="G243">
        <f>D243*F243</f>
        <v>1018152</v>
      </c>
      <c r="H243" t="s">
        <v>72</v>
      </c>
      <c r="I243">
        <f>(F243-E243)*D243</f>
        <v>306185.03999999998</v>
      </c>
      <c r="J243" s="9">
        <v>45137</v>
      </c>
      <c r="K243" t="s">
        <v>40</v>
      </c>
      <c r="L243" t="s">
        <v>28</v>
      </c>
    </row>
    <row r="244" spans="1:12" x14ac:dyDescent="0.25">
      <c r="A244">
        <v>69609</v>
      </c>
      <c r="B244" t="s">
        <v>27</v>
      </c>
      <c r="C244" t="s">
        <v>36</v>
      </c>
      <c r="D244" s="11">
        <v>1395</v>
      </c>
      <c r="E244">
        <v>120.18</v>
      </c>
      <c r="F244">
        <v>145</v>
      </c>
      <c r="G244">
        <f>D244*F244</f>
        <v>202275</v>
      </c>
      <c r="H244" t="s">
        <v>71</v>
      </c>
      <c r="I244">
        <f>(F244-E244)*D244</f>
        <v>34623.899999999987</v>
      </c>
      <c r="J244" s="9">
        <v>45497</v>
      </c>
      <c r="K244" t="s">
        <v>41</v>
      </c>
      <c r="L244" t="s">
        <v>24</v>
      </c>
    </row>
    <row r="245" spans="1:12" x14ac:dyDescent="0.25">
      <c r="A245">
        <v>69531</v>
      </c>
      <c r="B245" t="s">
        <v>32</v>
      </c>
      <c r="C245" t="s">
        <v>35</v>
      </c>
      <c r="D245" s="11">
        <v>1934</v>
      </c>
      <c r="E245">
        <v>10.82</v>
      </c>
      <c r="F245">
        <v>15</v>
      </c>
      <c r="G245">
        <f>D245*F245</f>
        <v>29010</v>
      </c>
      <c r="H245" t="s">
        <v>71</v>
      </c>
      <c r="I245">
        <f>(F245-E245)*D245</f>
        <v>8084.12</v>
      </c>
      <c r="J245" s="9">
        <v>45375</v>
      </c>
      <c r="K245" t="s">
        <v>40</v>
      </c>
      <c r="L245" t="s">
        <v>24</v>
      </c>
    </row>
    <row r="246" spans="1:12" x14ac:dyDescent="0.25">
      <c r="A246">
        <v>69310</v>
      </c>
      <c r="B246" t="s">
        <v>27</v>
      </c>
      <c r="C246" t="s">
        <v>35</v>
      </c>
      <c r="D246" s="11">
        <v>1359</v>
      </c>
      <c r="E246">
        <v>10.039999999999999</v>
      </c>
      <c r="F246">
        <v>14</v>
      </c>
      <c r="G246">
        <f>D246*F246</f>
        <v>19026</v>
      </c>
      <c r="H246" t="s">
        <v>71</v>
      </c>
      <c r="I246">
        <f>(F246-E246)*D246</f>
        <v>5381.6400000000012</v>
      </c>
      <c r="J246" s="9">
        <v>45248</v>
      </c>
      <c r="K246" t="s">
        <v>41</v>
      </c>
      <c r="L246" t="s">
        <v>34</v>
      </c>
    </row>
    <row r="247" spans="1:12" x14ac:dyDescent="0.25">
      <c r="A247">
        <v>69292</v>
      </c>
      <c r="B247" t="s">
        <v>27</v>
      </c>
      <c r="C247" t="s">
        <v>30</v>
      </c>
      <c r="D247" s="11">
        <v>2992</v>
      </c>
      <c r="E247">
        <v>5.7</v>
      </c>
      <c r="F247">
        <v>9</v>
      </c>
      <c r="G247">
        <f>D247*F247</f>
        <v>26928</v>
      </c>
      <c r="H247" t="s">
        <v>72</v>
      </c>
      <c r="I247">
        <f>(F247-E247)*D247</f>
        <v>9873.6</v>
      </c>
      <c r="J247" s="9">
        <v>45515</v>
      </c>
      <c r="K247" t="s">
        <v>41</v>
      </c>
      <c r="L247" t="s">
        <v>24</v>
      </c>
    </row>
    <row r="248" spans="1:12" x14ac:dyDescent="0.25">
      <c r="A248">
        <v>69219</v>
      </c>
      <c r="B248" t="s">
        <v>27</v>
      </c>
      <c r="C248" t="s">
        <v>25</v>
      </c>
      <c r="D248" s="11">
        <v>280</v>
      </c>
      <c r="E248">
        <v>3.09</v>
      </c>
      <c r="F248">
        <v>5</v>
      </c>
      <c r="G248">
        <f>D248*F248</f>
        <v>1400</v>
      </c>
      <c r="H248" t="s">
        <v>72</v>
      </c>
      <c r="I248">
        <f>(F248-E248)*D248</f>
        <v>534.80000000000007</v>
      </c>
      <c r="J248" s="9">
        <v>45198</v>
      </c>
      <c r="K248" t="s">
        <v>41</v>
      </c>
      <c r="L248" t="s">
        <v>24</v>
      </c>
    </row>
    <row r="249" spans="1:12" x14ac:dyDescent="0.25">
      <c r="A249">
        <v>69158</v>
      </c>
      <c r="B249" t="s">
        <v>44</v>
      </c>
      <c r="C249" t="s">
        <v>38</v>
      </c>
      <c r="D249" s="11">
        <v>3520</v>
      </c>
      <c r="E249">
        <v>260.08</v>
      </c>
      <c r="F249">
        <v>336</v>
      </c>
      <c r="G249">
        <f>D249*F249</f>
        <v>1182720</v>
      </c>
      <c r="H249" t="s">
        <v>72</v>
      </c>
      <c r="I249">
        <f>(F249-E249)*D249</f>
        <v>267238.40000000008</v>
      </c>
      <c r="J249" s="9">
        <v>45602</v>
      </c>
      <c r="K249" t="s">
        <v>41</v>
      </c>
      <c r="L249" t="s">
        <v>31</v>
      </c>
    </row>
    <row r="250" spans="1:12" x14ac:dyDescent="0.25">
      <c r="A250">
        <v>68987</v>
      </c>
      <c r="B250" t="s">
        <v>42</v>
      </c>
      <c r="C250" t="s">
        <v>37</v>
      </c>
      <c r="D250" s="11">
        <v>494</v>
      </c>
      <c r="E250">
        <v>250.89</v>
      </c>
      <c r="F250">
        <v>294</v>
      </c>
      <c r="G250">
        <f>D250*F250</f>
        <v>145236</v>
      </c>
      <c r="H250" t="s">
        <v>72</v>
      </c>
      <c r="I250">
        <f>(F250-E250)*D250</f>
        <v>21296.340000000007</v>
      </c>
      <c r="J250" s="9">
        <v>45253</v>
      </c>
      <c r="K250" t="s">
        <v>39</v>
      </c>
      <c r="L250" t="s">
        <v>34</v>
      </c>
    </row>
    <row r="251" spans="1:12" x14ac:dyDescent="0.25">
      <c r="A251">
        <v>68950</v>
      </c>
      <c r="B251" t="s">
        <v>29</v>
      </c>
      <c r="C251" t="s">
        <v>36</v>
      </c>
      <c r="D251" s="11">
        <v>2826</v>
      </c>
      <c r="E251">
        <v>120.4</v>
      </c>
      <c r="F251">
        <v>164</v>
      </c>
      <c r="G251">
        <f>D251*F251</f>
        <v>463464</v>
      </c>
      <c r="H251" t="s">
        <v>72</v>
      </c>
      <c r="I251">
        <f>(F251-E251)*D251</f>
        <v>123213.59999999998</v>
      </c>
      <c r="J251" s="9">
        <v>45196</v>
      </c>
      <c r="K251" t="s">
        <v>41</v>
      </c>
      <c r="L251" t="s">
        <v>28</v>
      </c>
    </row>
    <row r="252" spans="1:12" x14ac:dyDescent="0.25">
      <c r="A252">
        <v>68930</v>
      </c>
      <c r="B252" t="s">
        <v>32</v>
      </c>
      <c r="C252" t="s">
        <v>30</v>
      </c>
      <c r="D252" s="11">
        <v>2072</v>
      </c>
      <c r="E252">
        <v>5.9</v>
      </c>
      <c r="F252">
        <v>9</v>
      </c>
      <c r="G252">
        <f>D252*F252</f>
        <v>18648</v>
      </c>
      <c r="H252" t="s">
        <v>72</v>
      </c>
      <c r="I252">
        <f>(F252-E252)*D252</f>
        <v>6423.1999999999989</v>
      </c>
      <c r="J252" s="9">
        <v>45630</v>
      </c>
      <c r="K252" t="s">
        <v>41</v>
      </c>
      <c r="L252" t="s">
        <v>28</v>
      </c>
    </row>
    <row r="253" spans="1:12" x14ac:dyDescent="0.25">
      <c r="A253">
        <v>68902</v>
      </c>
      <c r="B253" t="s">
        <v>32</v>
      </c>
      <c r="C253" t="s">
        <v>35</v>
      </c>
      <c r="D253" s="11">
        <v>293</v>
      </c>
      <c r="E253">
        <v>10.89</v>
      </c>
      <c r="F253">
        <v>13</v>
      </c>
      <c r="G253">
        <f>D253*F253</f>
        <v>3809</v>
      </c>
      <c r="H253" t="s">
        <v>71</v>
      </c>
      <c r="I253">
        <f>(F253-E253)*D253</f>
        <v>618.22999999999979</v>
      </c>
      <c r="J253" s="9">
        <v>45508</v>
      </c>
      <c r="K253" t="s">
        <v>41</v>
      </c>
      <c r="L253" t="s">
        <v>24</v>
      </c>
    </row>
    <row r="254" spans="1:12" x14ac:dyDescent="0.25">
      <c r="A254">
        <v>68886</v>
      </c>
      <c r="B254" t="s">
        <v>44</v>
      </c>
      <c r="C254" t="s">
        <v>30</v>
      </c>
      <c r="D254" s="11">
        <v>1283</v>
      </c>
      <c r="E254">
        <v>5.18</v>
      </c>
      <c r="F254">
        <v>6</v>
      </c>
      <c r="G254">
        <f>D254*F254</f>
        <v>7698</v>
      </c>
      <c r="H254" t="s">
        <v>72</v>
      </c>
      <c r="I254">
        <f>(F254-E254)*D254</f>
        <v>1052.0600000000004</v>
      </c>
      <c r="J254" s="9">
        <v>45108</v>
      </c>
      <c r="K254" t="s">
        <v>40</v>
      </c>
      <c r="L254" t="s">
        <v>34</v>
      </c>
    </row>
    <row r="255" spans="1:12" x14ac:dyDescent="0.25">
      <c r="A255">
        <v>68821</v>
      </c>
      <c r="B255" t="s">
        <v>32</v>
      </c>
      <c r="C255" t="s">
        <v>36</v>
      </c>
      <c r="D255" s="11">
        <v>2755</v>
      </c>
      <c r="E255">
        <v>120.61</v>
      </c>
      <c r="F255">
        <v>152</v>
      </c>
      <c r="G255">
        <f>D255*F255</f>
        <v>418760</v>
      </c>
      <c r="H255" t="s">
        <v>71</v>
      </c>
      <c r="I255">
        <f>(F255-E255)*D255</f>
        <v>86479.45</v>
      </c>
      <c r="J255" s="9">
        <v>45475</v>
      </c>
      <c r="K255" t="s">
        <v>40</v>
      </c>
      <c r="L255" t="s">
        <v>33</v>
      </c>
    </row>
    <row r="256" spans="1:12" x14ac:dyDescent="0.25">
      <c r="A256">
        <v>68671</v>
      </c>
      <c r="B256" t="s">
        <v>27</v>
      </c>
      <c r="C256" t="s">
        <v>35</v>
      </c>
      <c r="D256" s="11">
        <v>2992</v>
      </c>
      <c r="E256">
        <v>10.99</v>
      </c>
      <c r="F256">
        <v>16</v>
      </c>
      <c r="G256">
        <f>D256*F256</f>
        <v>47872</v>
      </c>
      <c r="H256" t="s">
        <v>71</v>
      </c>
      <c r="I256">
        <f>(F256-E256)*D256</f>
        <v>14989.92</v>
      </c>
      <c r="J256" s="9">
        <v>45477</v>
      </c>
      <c r="K256" t="s">
        <v>41</v>
      </c>
      <c r="L256" t="s">
        <v>24</v>
      </c>
    </row>
    <row r="257" spans="1:12" x14ac:dyDescent="0.25">
      <c r="A257">
        <v>68622</v>
      </c>
      <c r="B257" t="s">
        <v>44</v>
      </c>
      <c r="C257" t="s">
        <v>37</v>
      </c>
      <c r="D257" s="11">
        <v>280</v>
      </c>
      <c r="E257">
        <v>250.33</v>
      </c>
      <c r="F257">
        <v>368</v>
      </c>
      <c r="G257">
        <f>D257*F257</f>
        <v>103040</v>
      </c>
      <c r="H257" t="s">
        <v>71</v>
      </c>
      <c r="I257">
        <f>(F257-E257)*D257</f>
        <v>32947.599999999999</v>
      </c>
      <c r="J257" s="9">
        <v>45561</v>
      </c>
      <c r="K257" t="s">
        <v>41</v>
      </c>
      <c r="L257" t="s">
        <v>24</v>
      </c>
    </row>
    <row r="258" spans="1:12" x14ac:dyDescent="0.25">
      <c r="A258">
        <v>68602</v>
      </c>
      <c r="B258" t="s">
        <v>27</v>
      </c>
      <c r="C258" t="s">
        <v>35</v>
      </c>
      <c r="D258" s="11">
        <v>357</v>
      </c>
      <c r="E258">
        <v>10.81</v>
      </c>
      <c r="F258">
        <v>15</v>
      </c>
      <c r="G258">
        <f>D258*F258</f>
        <v>5355</v>
      </c>
      <c r="H258" t="s">
        <v>71</v>
      </c>
      <c r="I258">
        <f>(F258-E258)*D258</f>
        <v>1495.83</v>
      </c>
      <c r="J258" s="9">
        <v>45557</v>
      </c>
      <c r="K258" t="s">
        <v>41</v>
      </c>
      <c r="L258" t="s">
        <v>24</v>
      </c>
    </row>
    <row r="259" spans="1:12" x14ac:dyDescent="0.25">
      <c r="A259">
        <v>68498</v>
      </c>
      <c r="B259" t="s">
        <v>43</v>
      </c>
      <c r="C259" t="s">
        <v>35</v>
      </c>
      <c r="D259" s="11">
        <v>380</v>
      </c>
      <c r="E259">
        <v>10.56</v>
      </c>
      <c r="F259">
        <v>13</v>
      </c>
      <c r="G259">
        <f>D259*F259</f>
        <v>4940</v>
      </c>
      <c r="H259" t="s">
        <v>72</v>
      </c>
      <c r="I259">
        <f>(F259-E259)*D259</f>
        <v>927.19999999999982</v>
      </c>
      <c r="J259" s="9">
        <v>45224</v>
      </c>
      <c r="K259" t="s">
        <v>41</v>
      </c>
      <c r="L259" t="s">
        <v>24</v>
      </c>
    </row>
    <row r="260" spans="1:12" x14ac:dyDescent="0.25">
      <c r="A260">
        <v>68421</v>
      </c>
      <c r="B260" t="s">
        <v>27</v>
      </c>
      <c r="C260" t="s">
        <v>35</v>
      </c>
      <c r="D260" s="11">
        <v>2146</v>
      </c>
      <c r="E260">
        <v>10.84</v>
      </c>
      <c r="F260">
        <v>13</v>
      </c>
      <c r="G260">
        <f>D260*F260</f>
        <v>27898</v>
      </c>
      <c r="H260" t="s">
        <v>72</v>
      </c>
      <c r="I260">
        <f>(F260-E260)*D260</f>
        <v>4635.3600000000006</v>
      </c>
      <c r="J260" s="9">
        <v>45580</v>
      </c>
      <c r="K260" t="s">
        <v>40</v>
      </c>
      <c r="L260" t="s">
        <v>24</v>
      </c>
    </row>
    <row r="261" spans="1:12" x14ac:dyDescent="0.25">
      <c r="A261">
        <v>68372</v>
      </c>
      <c r="B261" t="s">
        <v>29</v>
      </c>
      <c r="C261" t="s">
        <v>36</v>
      </c>
      <c r="D261" s="11">
        <v>1967</v>
      </c>
      <c r="E261">
        <v>120.14</v>
      </c>
      <c r="F261">
        <v>171</v>
      </c>
      <c r="G261">
        <f>D261*F261</f>
        <v>336357</v>
      </c>
      <c r="H261" t="s">
        <v>72</v>
      </c>
      <c r="I261">
        <f>(F261-E261)*D261</f>
        <v>100041.62</v>
      </c>
      <c r="J261" s="9">
        <v>45730</v>
      </c>
      <c r="K261" t="s">
        <v>40</v>
      </c>
      <c r="L261" t="s">
        <v>31</v>
      </c>
    </row>
    <row r="262" spans="1:12" x14ac:dyDescent="0.25">
      <c r="A262">
        <v>68334</v>
      </c>
      <c r="B262" t="s">
        <v>42</v>
      </c>
      <c r="C262" t="s">
        <v>37</v>
      </c>
      <c r="D262" s="11">
        <v>554</v>
      </c>
      <c r="E262">
        <v>250.94</v>
      </c>
      <c r="F262">
        <v>362</v>
      </c>
      <c r="G262">
        <f>D262*F262</f>
        <v>200548</v>
      </c>
      <c r="H262" t="s">
        <v>71</v>
      </c>
      <c r="I262">
        <f>(F262-E262)*D262</f>
        <v>61527.24</v>
      </c>
      <c r="J262" s="9">
        <v>45091</v>
      </c>
      <c r="K262" t="s">
        <v>41</v>
      </c>
      <c r="L262" t="s">
        <v>33</v>
      </c>
    </row>
    <row r="263" spans="1:12" x14ac:dyDescent="0.25">
      <c r="A263">
        <v>68168</v>
      </c>
      <c r="B263" t="s">
        <v>32</v>
      </c>
      <c r="C263" t="s">
        <v>35</v>
      </c>
      <c r="D263" s="11">
        <v>1785</v>
      </c>
      <c r="E263">
        <v>10.65</v>
      </c>
      <c r="F263">
        <v>14</v>
      </c>
      <c r="G263">
        <f>D263*F263</f>
        <v>24990</v>
      </c>
      <c r="H263" t="s">
        <v>72</v>
      </c>
      <c r="I263">
        <f>(F263-E263)*D263</f>
        <v>5979.7499999999991</v>
      </c>
      <c r="J263" s="9">
        <v>45232</v>
      </c>
      <c r="K263" t="s">
        <v>39</v>
      </c>
      <c r="L263" t="s">
        <v>31</v>
      </c>
    </row>
    <row r="264" spans="1:12" x14ac:dyDescent="0.25">
      <c r="A264">
        <v>68163</v>
      </c>
      <c r="B264" t="s">
        <v>44</v>
      </c>
      <c r="C264" t="s">
        <v>35</v>
      </c>
      <c r="D264" s="11">
        <v>1228</v>
      </c>
      <c r="E264">
        <v>10.97</v>
      </c>
      <c r="F264">
        <v>15</v>
      </c>
      <c r="G264">
        <f>D264*F264</f>
        <v>18420</v>
      </c>
      <c r="H264" t="s">
        <v>72</v>
      </c>
      <c r="I264">
        <f>(F264-E264)*D264</f>
        <v>4948.8399999999992</v>
      </c>
      <c r="J264" s="9">
        <v>45379</v>
      </c>
      <c r="K264" t="s">
        <v>40</v>
      </c>
      <c r="L264" t="s">
        <v>24</v>
      </c>
    </row>
    <row r="265" spans="1:12" x14ac:dyDescent="0.25">
      <c r="A265">
        <v>67944</v>
      </c>
      <c r="B265" t="s">
        <v>42</v>
      </c>
      <c r="C265" t="s">
        <v>38</v>
      </c>
      <c r="D265" s="11">
        <v>1123</v>
      </c>
      <c r="E265">
        <v>260.38</v>
      </c>
      <c r="F265">
        <v>318</v>
      </c>
      <c r="G265">
        <f>D265*F265</f>
        <v>357114</v>
      </c>
      <c r="H265" t="s">
        <v>71</v>
      </c>
      <c r="I265">
        <f>(F265-E265)*D265</f>
        <v>64707.26</v>
      </c>
      <c r="J265" s="9">
        <v>45490</v>
      </c>
      <c r="K265" t="s">
        <v>40</v>
      </c>
      <c r="L265" t="s">
        <v>31</v>
      </c>
    </row>
    <row r="266" spans="1:12" x14ac:dyDescent="0.25">
      <c r="A266">
        <v>67940</v>
      </c>
      <c r="B266" t="s">
        <v>42</v>
      </c>
      <c r="C266" t="s">
        <v>35</v>
      </c>
      <c r="D266" s="11">
        <v>2031</v>
      </c>
      <c r="E266">
        <v>10.66</v>
      </c>
      <c r="F266">
        <v>14</v>
      </c>
      <c r="G266">
        <f>D266*F266</f>
        <v>28434</v>
      </c>
      <c r="H266" t="s">
        <v>72</v>
      </c>
      <c r="I266">
        <f>(F266-E266)*D266</f>
        <v>6783.54</v>
      </c>
      <c r="J266" s="9">
        <v>45074</v>
      </c>
      <c r="K266" t="s">
        <v>39</v>
      </c>
      <c r="L266" t="s">
        <v>28</v>
      </c>
    </row>
    <row r="267" spans="1:12" x14ac:dyDescent="0.25">
      <c r="A267">
        <v>67588</v>
      </c>
      <c r="B267" t="s">
        <v>27</v>
      </c>
      <c r="C267" t="s">
        <v>37</v>
      </c>
      <c r="D267" s="11">
        <v>2479</v>
      </c>
      <c r="E267">
        <v>250.54</v>
      </c>
      <c r="F267">
        <v>276</v>
      </c>
      <c r="G267">
        <f>D267*F267</f>
        <v>684204</v>
      </c>
      <c r="H267" t="s">
        <v>72</v>
      </c>
      <c r="I267">
        <f>(F267-E267)*D267</f>
        <v>63115.340000000018</v>
      </c>
      <c r="J267" s="9">
        <v>45074</v>
      </c>
      <c r="K267" t="s">
        <v>39</v>
      </c>
      <c r="L267" t="s">
        <v>31</v>
      </c>
    </row>
    <row r="268" spans="1:12" x14ac:dyDescent="0.25">
      <c r="A268">
        <v>67365</v>
      </c>
      <c r="B268" t="s">
        <v>29</v>
      </c>
      <c r="C268" t="s">
        <v>36</v>
      </c>
      <c r="D268" s="11">
        <v>1976</v>
      </c>
      <c r="E268">
        <v>120.95</v>
      </c>
      <c r="F268">
        <v>141</v>
      </c>
      <c r="G268">
        <f>D268*F268</f>
        <v>278616</v>
      </c>
      <c r="H268" t="s">
        <v>72</v>
      </c>
      <c r="I268">
        <f>(F268-E268)*D268</f>
        <v>39618.799999999996</v>
      </c>
      <c r="J268" s="9">
        <v>45685</v>
      </c>
      <c r="K268" t="s">
        <v>40</v>
      </c>
      <c r="L268" t="s">
        <v>24</v>
      </c>
    </row>
    <row r="269" spans="1:12" x14ac:dyDescent="0.25">
      <c r="A269">
        <v>67288</v>
      </c>
      <c r="B269" t="s">
        <v>29</v>
      </c>
      <c r="C269" t="s">
        <v>35</v>
      </c>
      <c r="D269" s="11">
        <v>1901</v>
      </c>
      <c r="E269">
        <v>10.52</v>
      </c>
      <c r="F269">
        <v>15</v>
      </c>
      <c r="G269">
        <f>D269*F269</f>
        <v>28515</v>
      </c>
      <c r="H269" t="s">
        <v>71</v>
      </c>
      <c r="I269">
        <f>(F269-E269)*D269</f>
        <v>8516.4800000000014</v>
      </c>
      <c r="J269" s="9">
        <v>45374</v>
      </c>
      <c r="K269" t="s">
        <v>39</v>
      </c>
      <c r="L269" t="s">
        <v>31</v>
      </c>
    </row>
    <row r="270" spans="1:12" x14ac:dyDescent="0.25">
      <c r="A270">
        <v>67216</v>
      </c>
      <c r="B270" t="s">
        <v>27</v>
      </c>
      <c r="C270" t="s">
        <v>35</v>
      </c>
      <c r="D270" s="11">
        <v>1085</v>
      </c>
      <c r="E270">
        <v>10.72</v>
      </c>
      <c r="F270">
        <v>12</v>
      </c>
      <c r="G270">
        <f>D270*F270</f>
        <v>13020</v>
      </c>
      <c r="H270" t="s">
        <v>72</v>
      </c>
      <c r="I270">
        <f>(F270-E270)*D270</f>
        <v>1388.7999999999993</v>
      </c>
      <c r="J270" s="9">
        <v>45516</v>
      </c>
      <c r="K270" t="s">
        <v>41</v>
      </c>
      <c r="L270" t="s">
        <v>33</v>
      </c>
    </row>
    <row r="271" spans="1:12" x14ac:dyDescent="0.25">
      <c r="A271">
        <v>67207</v>
      </c>
      <c r="B271" t="s">
        <v>29</v>
      </c>
      <c r="C271" t="s">
        <v>37</v>
      </c>
      <c r="D271" s="11">
        <v>574</v>
      </c>
      <c r="E271">
        <v>250.26</v>
      </c>
      <c r="F271">
        <v>278</v>
      </c>
      <c r="G271">
        <f>D271*F271</f>
        <v>159572</v>
      </c>
      <c r="H271" t="s">
        <v>72</v>
      </c>
      <c r="I271">
        <f>(F271-E271)*D271</f>
        <v>15922.760000000006</v>
      </c>
      <c r="J271" s="9">
        <v>45053</v>
      </c>
      <c r="K271" t="s">
        <v>40</v>
      </c>
      <c r="L271" t="s">
        <v>24</v>
      </c>
    </row>
    <row r="272" spans="1:12" x14ac:dyDescent="0.25">
      <c r="A272">
        <v>67030</v>
      </c>
      <c r="B272" t="s">
        <v>29</v>
      </c>
      <c r="C272" t="s">
        <v>35</v>
      </c>
      <c r="D272" s="11">
        <v>3945</v>
      </c>
      <c r="E272">
        <v>10.46</v>
      </c>
      <c r="F272">
        <v>13</v>
      </c>
      <c r="G272">
        <f>D272*F272</f>
        <v>51285</v>
      </c>
      <c r="H272" t="s">
        <v>72</v>
      </c>
      <c r="I272">
        <f>(F272-E272)*D272</f>
        <v>10020.299999999997</v>
      </c>
      <c r="J272" s="9">
        <v>45520</v>
      </c>
      <c r="K272" t="s">
        <v>39</v>
      </c>
      <c r="L272" t="s">
        <v>24</v>
      </c>
    </row>
    <row r="273" spans="1:12" x14ac:dyDescent="0.25">
      <c r="A273">
        <v>66977</v>
      </c>
      <c r="B273" t="s">
        <v>42</v>
      </c>
      <c r="C273" t="s">
        <v>35</v>
      </c>
      <c r="D273" s="11">
        <v>2472</v>
      </c>
      <c r="E273">
        <v>10.32</v>
      </c>
      <c r="F273">
        <v>16</v>
      </c>
      <c r="G273">
        <f>D273*F273</f>
        <v>39552</v>
      </c>
      <c r="H273" t="s">
        <v>72</v>
      </c>
      <c r="I273">
        <f>(F273-E273)*D273</f>
        <v>14040.96</v>
      </c>
      <c r="J273" s="9">
        <v>45077</v>
      </c>
      <c r="K273" t="s">
        <v>26</v>
      </c>
      <c r="L273" t="s">
        <v>28</v>
      </c>
    </row>
    <row r="274" spans="1:12" x14ac:dyDescent="0.25">
      <c r="A274">
        <v>66776</v>
      </c>
      <c r="B274" t="s">
        <v>42</v>
      </c>
      <c r="C274" t="s">
        <v>25</v>
      </c>
      <c r="D274" s="11">
        <v>727</v>
      </c>
      <c r="E274">
        <v>3.7</v>
      </c>
      <c r="F274">
        <v>5</v>
      </c>
      <c r="G274">
        <f>D274*F274</f>
        <v>3635</v>
      </c>
      <c r="H274" t="s">
        <v>71</v>
      </c>
      <c r="I274">
        <f>(F274-E274)*D274</f>
        <v>945.09999999999991</v>
      </c>
      <c r="J274" s="9">
        <v>45699</v>
      </c>
      <c r="K274" t="s">
        <v>40</v>
      </c>
      <c r="L274" t="s">
        <v>31</v>
      </c>
    </row>
    <row r="275" spans="1:12" x14ac:dyDescent="0.25">
      <c r="A275">
        <v>66542</v>
      </c>
      <c r="B275" t="s">
        <v>43</v>
      </c>
      <c r="C275" t="s">
        <v>37</v>
      </c>
      <c r="D275" s="11">
        <v>986</v>
      </c>
      <c r="E275">
        <v>250.61</v>
      </c>
      <c r="F275">
        <v>319</v>
      </c>
      <c r="G275">
        <f>D275*F275</f>
        <v>314534</v>
      </c>
      <c r="H275" t="s">
        <v>72</v>
      </c>
      <c r="I275">
        <f>(F275-E275)*D275</f>
        <v>67432.539999999994</v>
      </c>
      <c r="J275" s="9">
        <v>45652</v>
      </c>
      <c r="K275" t="s">
        <v>41</v>
      </c>
      <c r="L275" t="s">
        <v>24</v>
      </c>
    </row>
    <row r="276" spans="1:12" x14ac:dyDescent="0.25">
      <c r="A276">
        <v>66377</v>
      </c>
      <c r="B276" t="s">
        <v>29</v>
      </c>
      <c r="C276" t="s">
        <v>38</v>
      </c>
      <c r="D276" s="11">
        <v>3421</v>
      </c>
      <c r="E276">
        <v>260.55</v>
      </c>
      <c r="F276">
        <v>277</v>
      </c>
      <c r="G276">
        <f>D276*F276</f>
        <v>947617</v>
      </c>
      <c r="H276" t="s">
        <v>71</v>
      </c>
      <c r="I276">
        <f>(F276-E276)*D276</f>
        <v>56275.449999999961</v>
      </c>
      <c r="J276" s="9">
        <v>45679</v>
      </c>
      <c r="K276" t="s">
        <v>41</v>
      </c>
      <c r="L276" t="s">
        <v>24</v>
      </c>
    </row>
    <row r="277" spans="1:12" x14ac:dyDescent="0.25">
      <c r="A277">
        <v>66224</v>
      </c>
      <c r="B277" t="s">
        <v>32</v>
      </c>
      <c r="C277" t="s">
        <v>36</v>
      </c>
      <c r="D277" s="11">
        <v>1566</v>
      </c>
      <c r="E277">
        <v>120.03</v>
      </c>
      <c r="F277">
        <v>169</v>
      </c>
      <c r="G277">
        <f>D277*F277</f>
        <v>264654</v>
      </c>
      <c r="H277" t="s">
        <v>72</v>
      </c>
      <c r="I277">
        <f>(F277-E277)*D277</f>
        <v>76687.02</v>
      </c>
      <c r="J277" s="9">
        <v>45458</v>
      </c>
      <c r="K277" t="s">
        <v>39</v>
      </c>
      <c r="L277" t="s">
        <v>24</v>
      </c>
    </row>
    <row r="278" spans="1:12" x14ac:dyDescent="0.25">
      <c r="A278">
        <v>66223</v>
      </c>
      <c r="B278" t="s">
        <v>29</v>
      </c>
      <c r="C278" t="s">
        <v>30</v>
      </c>
      <c r="D278" s="11">
        <v>1186</v>
      </c>
      <c r="E278">
        <v>5.48</v>
      </c>
      <c r="F278">
        <v>6</v>
      </c>
      <c r="G278">
        <f>D278*F278</f>
        <v>7116</v>
      </c>
      <c r="H278" t="s">
        <v>71</v>
      </c>
      <c r="I278">
        <f>(F278-E278)*D278</f>
        <v>616.71999999999946</v>
      </c>
      <c r="J278" s="9">
        <v>45693</v>
      </c>
      <c r="K278" t="s">
        <v>41</v>
      </c>
      <c r="L278" t="s">
        <v>34</v>
      </c>
    </row>
    <row r="279" spans="1:12" x14ac:dyDescent="0.25">
      <c r="A279">
        <v>66218</v>
      </c>
      <c r="B279" t="s">
        <v>42</v>
      </c>
      <c r="C279" t="s">
        <v>36</v>
      </c>
      <c r="D279" s="11">
        <v>1084</v>
      </c>
      <c r="E279">
        <v>120.44</v>
      </c>
      <c r="F279">
        <v>131</v>
      </c>
      <c r="G279">
        <f>D279*F279</f>
        <v>142004</v>
      </c>
      <c r="H279" t="s">
        <v>71</v>
      </c>
      <c r="I279">
        <f>(F279-E279)*D279</f>
        <v>11447.040000000003</v>
      </c>
      <c r="J279" s="9">
        <v>45411</v>
      </c>
      <c r="K279" t="s">
        <v>39</v>
      </c>
      <c r="L279" t="s">
        <v>31</v>
      </c>
    </row>
    <row r="280" spans="1:12" x14ac:dyDescent="0.25">
      <c r="A280">
        <v>66170</v>
      </c>
      <c r="B280" t="s">
        <v>42</v>
      </c>
      <c r="C280" t="s">
        <v>37</v>
      </c>
      <c r="D280" s="11">
        <v>1123</v>
      </c>
      <c r="E280">
        <v>250.71</v>
      </c>
      <c r="F280">
        <v>279</v>
      </c>
      <c r="G280">
        <f>D280*F280</f>
        <v>313317</v>
      </c>
      <c r="H280" t="s">
        <v>72</v>
      </c>
      <c r="I280">
        <f>(F280-E280)*D280</f>
        <v>31769.669999999991</v>
      </c>
      <c r="J280" s="9">
        <v>45131</v>
      </c>
      <c r="K280" t="s">
        <v>40</v>
      </c>
      <c r="L280" t="s">
        <v>24</v>
      </c>
    </row>
    <row r="281" spans="1:12" x14ac:dyDescent="0.25">
      <c r="A281">
        <v>66146</v>
      </c>
      <c r="B281" t="s">
        <v>43</v>
      </c>
      <c r="C281" t="s">
        <v>30</v>
      </c>
      <c r="D281" s="11">
        <v>2301</v>
      </c>
      <c r="E281">
        <v>5.8100000000000005</v>
      </c>
      <c r="F281">
        <v>9</v>
      </c>
      <c r="G281">
        <f>D281*F281</f>
        <v>20709</v>
      </c>
      <c r="H281" t="s">
        <v>72</v>
      </c>
      <c r="I281">
        <f>(F281-E281)*D281</f>
        <v>7340.1899999999987</v>
      </c>
      <c r="J281" s="9">
        <v>45629</v>
      </c>
      <c r="K281" t="s">
        <v>39</v>
      </c>
      <c r="L281" t="s">
        <v>34</v>
      </c>
    </row>
    <row r="282" spans="1:12" x14ac:dyDescent="0.25">
      <c r="A282">
        <v>65830</v>
      </c>
      <c r="B282" t="s">
        <v>27</v>
      </c>
      <c r="C282" t="s">
        <v>30</v>
      </c>
      <c r="D282" s="11">
        <v>334</v>
      </c>
      <c r="E282">
        <v>5.89</v>
      </c>
      <c r="F282">
        <v>9</v>
      </c>
      <c r="G282">
        <f>D282*F282</f>
        <v>3006</v>
      </c>
      <c r="H282" t="s">
        <v>71</v>
      </c>
      <c r="I282">
        <f>(F282-E282)*D282</f>
        <v>1038.74</v>
      </c>
      <c r="J282" s="9">
        <v>45198</v>
      </c>
      <c r="K282" t="s">
        <v>40</v>
      </c>
      <c r="L282" t="s">
        <v>34</v>
      </c>
    </row>
    <row r="283" spans="1:12" x14ac:dyDescent="0.25">
      <c r="A283">
        <v>65787</v>
      </c>
      <c r="B283" t="s">
        <v>42</v>
      </c>
      <c r="C283" t="s">
        <v>25</v>
      </c>
      <c r="D283" s="11">
        <v>2529</v>
      </c>
      <c r="E283">
        <v>3.17</v>
      </c>
      <c r="F283">
        <v>4</v>
      </c>
      <c r="G283">
        <f>D283*F283</f>
        <v>10116</v>
      </c>
      <c r="H283" t="s">
        <v>72</v>
      </c>
      <c r="I283">
        <f>(F283-E283)*D283</f>
        <v>2099.0700000000002</v>
      </c>
      <c r="J283" s="9">
        <v>45492</v>
      </c>
      <c r="K283" t="s">
        <v>39</v>
      </c>
      <c r="L283" t="s">
        <v>24</v>
      </c>
    </row>
    <row r="284" spans="1:12" x14ac:dyDescent="0.25">
      <c r="A284">
        <v>65591</v>
      </c>
      <c r="B284" t="s">
        <v>29</v>
      </c>
      <c r="C284" t="s">
        <v>37</v>
      </c>
      <c r="D284" s="11">
        <v>1491</v>
      </c>
      <c r="E284">
        <v>250.85</v>
      </c>
      <c r="F284">
        <v>276</v>
      </c>
      <c r="G284">
        <f>D284*F284</f>
        <v>411516</v>
      </c>
      <c r="H284" t="s">
        <v>72</v>
      </c>
      <c r="I284">
        <f>(F284-E284)*D284</f>
        <v>37498.650000000009</v>
      </c>
      <c r="J284" s="9">
        <v>45727</v>
      </c>
      <c r="K284" t="s">
        <v>41</v>
      </c>
      <c r="L284" t="s">
        <v>24</v>
      </c>
    </row>
    <row r="285" spans="1:12" x14ac:dyDescent="0.25">
      <c r="A285">
        <v>65585</v>
      </c>
      <c r="B285" t="s">
        <v>42</v>
      </c>
      <c r="C285" t="s">
        <v>38</v>
      </c>
      <c r="D285" s="11">
        <v>546</v>
      </c>
      <c r="E285">
        <v>260.64999999999998</v>
      </c>
      <c r="F285">
        <v>373</v>
      </c>
      <c r="G285">
        <f>D285*F285</f>
        <v>203658</v>
      </c>
      <c r="H285" t="s">
        <v>72</v>
      </c>
      <c r="I285">
        <f>(F285-E285)*D285</f>
        <v>61343.100000000013</v>
      </c>
      <c r="J285" s="9">
        <v>45729</v>
      </c>
      <c r="K285" t="s">
        <v>41</v>
      </c>
      <c r="L285" t="s">
        <v>34</v>
      </c>
    </row>
    <row r="286" spans="1:12" x14ac:dyDescent="0.25">
      <c r="A286">
        <v>65557</v>
      </c>
      <c r="B286" t="s">
        <v>44</v>
      </c>
      <c r="C286" t="s">
        <v>37</v>
      </c>
      <c r="D286" s="11">
        <v>1582</v>
      </c>
      <c r="E286">
        <v>250.06</v>
      </c>
      <c r="F286">
        <v>333</v>
      </c>
      <c r="G286">
        <f>D286*F286</f>
        <v>526806</v>
      </c>
      <c r="H286" t="s">
        <v>71</v>
      </c>
      <c r="I286">
        <f>(F286-E286)*D286</f>
        <v>131211.07999999999</v>
      </c>
      <c r="J286" s="9">
        <v>45381</v>
      </c>
      <c r="K286" t="s">
        <v>40</v>
      </c>
      <c r="L286" t="s">
        <v>24</v>
      </c>
    </row>
    <row r="287" spans="1:12" x14ac:dyDescent="0.25">
      <c r="A287">
        <v>65221</v>
      </c>
      <c r="B287" t="s">
        <v>32</v>
      </c>
      <c r="C287" t="s">
        <v>37</v>
      </c>
      <c r="D287" s="11">
        <v>2387</v>
      </c>
      <c r="E287">
        <v>250.3</v>
      </c>
      <c r="F287">
        <v>346</v>
      </c>
      <c r="G287">
        <f>D287*F287</f>
        <v>825902</v>
      </c>
      <c r="H287" t="s">
        <v>72</v>
      </c>
      <c r="I287">
        <f>(F287-E287)*D287</f>
        <v>228435.89999999997</v>
      </c>
      <c r="J287" s="9">
        <v>45203</v>
      </c>
      <c r="K287" t="s">
        <v>41</v>
      </c>
      <c r="L287" t="s">
        <v>33</v>
      </c>
    </row>
    <row r="288" spans="1:12" x14ac:dyDescent="0.25">
      <c r="A288">
        <v>65178</v>
      </c>
      <c r="B288" t="s">
        <v>27</v>
      </c>
      <c r="C288" t="s">
        <v>30</v>
      </c>
      <c r="D288" s="11">
        <v>2146</v>
      </c>
      <c r="E288">
        <v>5.12</v>
      </c>
      <c r="F288">
        <v>7</v>
      </c>
      <c r="G288">
        <f>D288*F288</f>
        <v>15022</v>
      </c>
      <c r="H288" t="s">
        <v>72</v>
      </c>
      <c r="I288">
        <f>(F288-E288)*D288</f>
        <v>4034.4799999999996</v>
      </c>
      <c r="J288" s="9">
        <v>45461</v>
      </c>
      <c r="K288" t="s">
        <v>26</v>
      </c>
      <c r="L288" t="s">
        <v>24</v>
      </c>
    </row>
    <row r="289" spans="1:12" x14ac:dyDescent="0.25">
      <c r="A289">
        <v>64975</v>
      </c>
      <c r="B289" t="s">
        <v>32</v>
      </c>
      <c r="C289" t="s">
        <v>36</v>
      </c>
      <c r="D289" s="11">
        <v>2460</v>
      </c>
      <c r="E289">
        <v>120.36</v>
      </c>
      <c r="F289">
        <v>121</v>
      </c>
      <c r="G289">
        <f>D289*F289</f>
        <v>297660</v>
      </c>
      <c r="H289" t="s">
        <v>71</v>
      </c>
      <c r="I289">
        <f>(F289-E289)*D289</f>
        <v>1574.4000000000015</v>
      </c>
      <c r="J289" s="9">
        <v>45507</v>
      </c>
      <c r="K289" t="s">
        <v>41</v>
      </c>
      <c r="L289" t="s">
        <v>34</v>
      </c>
    </row>
    <row r="290" spans="1:12" x14ac:dyDescent="0.25">
      <c r="A290">
        <v>64885</v>
      </c>
      <c r="B290" t="s">
        <v>44</v>
      </c>
      <c r="C290" t="s">
        <v>35</v>
      </c>
      <c r="D290" s="11">
        <v>2152</v>
      </c>
      <c r="E290">
        <v>10.119999999999999</v>
      </c>
      <c r="F290">
        <v>14</v>
      </c>
      <c r="G290">
        <f>D290*F290</f>
        <v>30128</v>
      </c>
      <c r="H290" t="s">
        <v>72</v>
      </c>
      <c r="I290">
        <f>(F290-E290)*D290</f>
        <v>8349.760000000002</v>
      </c>
      <c r="J290" s="9">
        <v>45749</v>
      </c>
      <c r="K290" t="s">
        <v>26</v>
      </c>
      <c r="L290" t="s">
        <v>28</v>
      </c>
    </row>
    <row r="291" spans="1:12" x14ac:dyDescent="0.25">
      <c r="A291">
        <v>64882</v>
      </c>
      <c r="B291" t="s">
        <v>44</v>
      </c>
      <c r="C291" t="s">
        <v>35</v>
      </c>
      <c r="D291" s="11">
        <v>2104</v>
      </c>
      <c r="E291">
        <v>10.61</v>
      </c>
      <c r="F291">
        <v>15</v>
      </c>
      <c r="G291">
        <f>D291*F291</f>
        <v>31560</v>
      </c>
      <c r="H291" t="s">
        <v>71</v>
      </c>
      <c r="I291">
        <f>(F291-E291)*D291</f>
        <v>9236.5600000000013</v>
      </c>
      <c r="J291" s="9">
        <v>45252</v>
      </c>
      <c r="K291" t="s">
        <v>41</v>
      </c>
      <c r="L291" t="s">
        <v>24</v>
      </c>
    </row>
    <row r="292" spans="1:12" x14ac:dyDescent="0.25">
      <c r="A292">
        <v>64829</v>
      </c>
      <c r="B292" t="s">
        <v>29</v>
      </c>
      <c r="C292" t="s">
        <v>25</v>
      </c>
      <c r="D292" s="11">
        <v>2487</v>
      </c>
      <c r="E292">
        <v>3.89</v>
      </c>
      <c r="F292">
        <v>6</v>
      </c>
      <c r="G292">
        <f>D292*F292</f>
        <v>14922</v>
      </c>
      <c r="H292" t="s">
        <v>72</v>
      </c>
      <c r="I292">
        <f>(F292-E292)*D292</f>
        <v>5247.57</v>
      </c>
      <c r="J292" s="9">
        <v>45332</v>
      </c>
      <c r="K292" t="s">
        <v>40</v>
      </c>
      <c r="L292" t="s">
        <v>24</v>
      </c>
    </row>
    <row r="293" spans="1:12" x14ac:dyDescent="0.25">
      <c r="A293">
        <v>64826</v>
      </c>
      <c r="B293" t="s">
        <v>44</v>
      </c>
      <c r="C293" t="s">
        <v>38</v>
      </c>
      <c r="D293" s="11">
        <v>1135</v>
      </c>
      <c r="E293">
        <v>260.27999999999997</v>
      </c>
      <c r="F293">
        <v>334</v>
      </c>
      <c r="G293">
        <f>D293*F293</f>
        <v>379090</v>
      </c>
      <c r="H293" t="s">
        <v>72</v>
      </c>
      <c r="I293">
        <f>(F293-E293)*D293</f>
        <v>83672.200000000026</v>
      </c>
      <c r="J293" s="9">
        <v>45634</v>
      </c>
      <c r="K293" t="s">
        <v>40</v>
      </c>
      <c r="L293" t="s">
        <v>24</v>
      </c>
    </row>
    <row r="294" spans="1:12" x14ac:dyDescent="0.25">
      <c r="A294">
        <v>64820</v>
      </c>
      <c r="B294" t="s">
        <v>43</v>
      </c>
      <c r="C294" t="s">
        <v>38</v>
      </c>
      <c r="D294" s="11">
        <v>579</v>
      </c>
      <c r="E294">
        <v>260.55</v>
      </c>
      <c r="F294">
        <v>305</v>
      </c>
      <c r="G294">
        <f>D294*F294</f>
        <v>176595</v>
      </c>
      <c r="H294" t="s">
        <v>72</v>
      </c>
      <c r="I294">
        <f>(F294-E294)*D294</f>
        <v>25736.549999999992</v>
      </c>
      <c r="J294" s="9">
        <v>45573</v>
      </c>
      <c r="K294" t="s">
        <v>41</v>
      </c>
      <c r="L294" t="s">
        <v>33</v>
      </c>
    </row>
    <row r="295" spans="1:12" x14ac:dyDescent="0.25">
      <c r="A295">
        <v>64530</v>
      </c>
      <c r="B295" t="s">
        <v>42</v>
      </c>
      <c r="C295" t="s">
        <v>36</v>
      </c>
      <c r="D295" s="11">
        <v>1333</v>
      </c>
      <c r="E295">
        <v>120.39</v>
      </c>
      <c r="F295">
        <v>135</v>
      </c>
      <c r="G295">
        <f>D295*F295</f>
        <v>179955</v>
      </c>
      <c r="H295" t="s">
        <v>72</v>
      </c>
      <c r="I295">
        <f>(F295-E295)*D295</f>
        <v>19475.13</v>
      </c>
      <c r="J295" s="9">
        <v>45614</v>
      </c>
      <c r="K295" t="s">
        <v>40</v>
      </c>
      <c r="L295" t="s">
        <v>24</v>
      </c>
    </row>
    <row r="296" spans="1:12" x14ac:dyDescent="0.25">
      <c r="A296">
        <v>64404</v>
      </c>
      <c r="B296" t="s">
        <v>27</v>
      </c>
      <c r="C296" t="s">
        <v>35</v>
      </c>
      <c r="D296" s="11">
        <v>2125</v>
      </c>
      <c r="E296">
        <v>10.48</v>
      </c>
      <c r="F296">
        <v>11</v>
      </c>
      <c r="G296">
        <f>D296*F296</f>
        <v>23375</v>
      </c>
      <c r="H296" t="s">
        <v>71</v>
      </c>
      <c r="I296">
        <f>(F296-E296)*D296</f>
        <v>1104.9999999999991</v>
      </c>
      <c r="J296" s="9">
        <v>45443</v>
      </c>
      <c r="K296" t="s">
        <v>40</v>
      </c>
      <c r="L296" t="s">
        <v>24</v>
      </c>
    </row>
    <row r="297" spans="1:12" x14ac:dyDescent="0.25">
      <c r="A297">
        <v>64319</v>
      </c>
      <c r="B297" t="s">
        <v>27</v>
      </c>
      <c r="C297" t="s">
        <v>35</v>
      </c>
      <c r="D297" s="11">
        <v>278</v>
      </c>
      <c r="E297">
        <v>10.220000000000001</v>
      </c>
      <c r="F297">
        <v>13</v>
      </c>
      <c r="G297">
        <f>D297*F297</f>
        <v>3614</v>
      </c>
      <c r="H297" t="s">
        <v>71</v>
      </c>
      <c r="I297">
        <f>(F297-E297)*D297</f>
        <v>772.8399999999998</v>
      </c>
      <c r="J297" s="9">
        <v>45405</v>
      </c>
      <c r="K297" t="s">
        <v>41</v>
      </c>
      <c r="L297" t="s">
        <v>28</v>
      </c>
    </row>
    <row r="298" spans="1:12" x14ac:dyDescent="0.25">
      <c r="A298">
        <v>64154</v>
      </c>
      <c r="B298" t="s">
        <v>42</v>
      </c>
      <c r="C298" t="s">
        <v>30</v>
      </c>
      <c r="D298" s="11">
        <v>2470</v>
      </c>
      <c r="E298">
        <v>5.31</v>
      </c>
      <c r="F298">
        <v>7</v>
      </c>
      <c r="G298">
        <f>D298*F298</f>
        <v>17290</v>
      </c>
      <c r="H298" t="s">
        <v>72</v>
      </c>
      <c r="I298">
        <f>(F298-E298)*D298</f>
        <v>4174.3000000000011</v>
      </c>
      <c r="J298" s="9">
        <v>45165</v>
      </c>
      <c r="K298" t="s">
        <v>26</v>
      </c>
      <c r="L298" t="s">
        <v>28</v>
      </c>
    </row>
    <row r="299" spans="1:12" x14ac:dyDescent="0.25">
      <c r="A299">
        <v>64130</v>
      </c>
      <c r="B299" t="s">
        <v>42</v>
      </c>
      <c r="C299" t="s">
        <v>38</v>
      </c>
      <c r="D299" s="11">
        <v>2629</v>
      </c>
      <c r="E299">
        <v>260.38</v>
      </c>
      <c r="F299">
        <v>386</v>
      </c>
      <c r="G299">
        <f>D299*F299</f>
        <v>1014794</v>
      </c>
      <c r="H299" t="s">
        <v>71</v>
      </c>
      <c r="I299">
        <f>(F299-E299)*D299</f>
        <v>330254.98000000004</v>
      </c>
      <c r="J299" s="9">
        <v>45435</v>
      </c>
      <c r="K299" t="s">
        <v>41</v>
      </c>
      <c r="L299" t="s">
        <v>24</v>
      </c>
    </row>
    <row r="300" spans="1:12" x14ac:dyDescent="0.25">
      <c r="A300">
        <v>64084</v>
      </c>
      <c r="B300" t="s">
        <v>29</v>
      </c>
      <c r="C300" t="s">
        <v>25</v>
      </c>
      <c r="D300" s="11">
        <v>1865</v>
      </c>
      <c r="E300">
        <v>3.99</v>
      </c>
      <c r="F300">
        <v>4</v>
      </c>
      <c r="G300">
        <f>D300*F300</f>
        <v>7460</v>
      </c>
      <c r="H300" t="s">
        <v>71</v>
      </c>
      <c r="I300">
        <f>(F300-E300)*D300</f>
        <v>18.649999999999601</v>
      </c>
      <c r="J300" s="9">
        <v>45600</v>
      </c>
      <c r="K300" t="s">
        <v>40</v>
      </c>
      <c r="L300" t="s">
        <v>31</v>
      </c>
    </row>
    <row r="301" spans="1:12" x14ac:dyDescent="0.25">
      <c r="A301">
        <v>64056</v>
      </c>
      <c r="B301" t="s">
        <v>27</v>
      </c>
      <c r="C301" t="s">
        <v>35</v>
      </c>
      <c r="D301" s="11">
        <v>809</v>
      </c>
      <c r="E301">
        <v>10.97</v>
      </c>
      <c r="F301">
        <v>13</v>
      </c>
      <c r="G301">
        <f>D301*F301</f>
        <v>10517</v>
      </c>
      <c r="H301" t="s">
        <v>71</v>
      </c>
      <c r="I301">
        <f>(F301-E301)*D301</f>
        <v>1642.2699999999995</v>
      </c>
      <c r="J301" s="9">
        <v>45325</v>
      </c>
      <c r="K301" t="s">
        <v>39</v>
      </c>
      <c r="L301" t="s">
        <v>33</v>
      </c>
    </row>
    <row r="302" spans="1:12" x14ac:dyDescent="0.25">
      <c r="A302">
        <v>63916</v>
      </c>
      <c r="B302" t="s">
        <v>44</v>
      </c>
      <c r="C302" t="s">
        <v>30</v>
      </c>
      <c r="D302" s="11">
        <v>1249</v>
      </c>
      <c r="E302">
        <v>5.7</v>
      </c>
      <c r="F302">
        <v>8</v>
      </c>
      <c r="G302">
        <f>D302*F302</f>
        <v>9992</v>
      </c>
      <c r="H302" t="s">
        <v>72</v>
      </c>
      <c r="I302">
        <f>(F302-E302)*D302</f>
        <v>2872.7</v>
      </c>
      <c r="J302" s="9">
        <v>45693</v>
      </c>
      <c r="K302" t="s">
        <v>41</v>
      </c>
      <c r="L302" t="s">
        <v>24</v>
      </c>
    </row>
    <row r="303" spans="1:12" x14ac:dyDescent="0.25">
      <c r="A303">
        <v>63881</v>
      </c>
      <c r="B303" t="s">
        <v>29</v>
      </c>
      <c r="C303" t="s">
        <v>36</v>
      </c>
      <c r="D303" s="11">
        <v>663</v>
      </c>
      <c r="E303">
        <v>120.13</v>
      </c>
      <c r="F303">
        <v>181</v>
      </c>
      <c r="G303">
        <f>D303*F303</f>
        <v>120003</v>
      </c>
      <c r="H303" t="s">
        <v>71</v>
      </c>
      <c r="I303">
        <f>(F303-E303)*D303</f>
        <v>40356.810000000005</v>
      </c>
      <c r="J303" s="9">
        <v>45502</v>
      </c>
      <c r="K303" t="s">
        <v>41</v>
      </c>
      <c r="L303" t="s">
        <v>33</v>
      </c>
    </row>
    <row r="304" spans="1:12" x14ac:dyDescent="0.25">
      <c r="A304">
        <v>63822</v>
      </c>
      <c r="B304" t="s">
        <v>32</v>
      </c>
      <c r="C304" t="s">
        <v>35</v>
      </c>
      <c r="D304" s="11">
        <v>360</v>
      </c>
      <c r="E304">
        <v>10.62</v>
      </c>
      <c r="F304">
        <v>12</v>
      </c>
      <c r="G304">
        <f>D304*F304</f>
        <v>4320</v>
      </c>
      <c r="H304" t="s">
        <v>71</v>
      </c>
      <c r="I304">
        <f>(F304-E304)*D304</f>
        <v>496.8000000000003</v>
      </c>
      <c r="J304" s="9">
        <v>45706</v>
      </c>
      <c r="K304" t="s">
        <v>40</v>
      </c>
      <c r="L304" t="s">
        <v>24</v>
      </c>
    </row>
    <row r="305" spans="1:12" x14ac:dyDescent="0.25">
      <c r="A305">
        <v>63797</v>
      </c>
      <c r="B305" t="s">
        <v>43</v>
      </c>
      <c r="C305" t="s">
        <v>37</v>
      </c>
      <c r="D305" s="11">
        <v>2294</v>
      </c>
      <c r="E305">
        <v>250.07</v>
      </c>
      <c r="F305">
        <v>266</v>
      </c>
      <c r="G305">
        <f>D305*F305</f>
        <v>610204</v>
      </c>
      <c r="H305" t="s">
        <v>72</v>
      </c>
      <c r="I305">
        <f>(F305-E305)*D305</f>
        <v>36543.420000000013</v>
      </c>
      <c r="J305" s="9">
        <v>45062</v>
      </c>
      <c r="K305" t="s">
        <v>41</v>
      </c>
      <c r="L305" t="s">
        <v>34</v>
      </c>
    </row>
    <row r="306" spans="1:12" x14ac:dyDescent="0.25">
      <c r="A306">
        <v>63545</v>
      </c>
      <c r="B306" t="s">
        <v>32</v>
      </c>
      <c r="C306" t="s">
        <v>25</v>
      </c>
      <c r="D306" s="11">
        <v>3445</v>
      </c>
      <c r="E306">
        <v>3.73</v>
      </c>
      <c r="F306">
        <v>5</v>
      </c>
      <c r="G306">
        <f>D306*F306</f>
        <v>17225</v>
      </c>
      <c r="H306" t="s">
        <v>71</v>
      </c>
      <c r="I306">
        <f>(F306-E306)*D306</f>
        <v>4375.1499999999996</v>
      </c>
      <c r="J306" s="9">
        <v>45107</v>
      </c>
      <c r="K306" t="s">
        <v>41</v>
      </c>
      <c r="L306" t="s">
        <v>33</v>
      </c>
    </row>
    <row r="307" spans="1:12" x14ac:dyDescent="0.25">
      <c r="A307">
        <v>63544</v>
      </c>
      <c r="B307" t="s">
        <v>27</v>
      </c>
      <c r="C307" t="s">
        <v>38</v>
      </c>
      <c r="D307" s="11">
        <v>4219</v>
      </c>
      <c r="E307">
        <v>260.95999999999998</v>
      </c>
      <c r="F307">
        <v>387</v>
      </c>
      <c r="G307">
        <f>D307*F307</f>
        <v>1632753</v>
      </c>
      <c r="H307" t="s">
        <v>71</v>
      </c>
      <c r="I307">
        <f>(F307-E307)*D307</f>
        <v>531762.76000000013</v>
      </c>
      <c r="J307" s="9">
        <v>45571</v>
      </c>
      <c r="K307" t="s">
        <v>26</v>
      </c>
      <c r="L307" t="s">
        <v>33</v>
      </c>
    </row>
    <row r="308" spans="1:12" x14ac:dyDescent="0.25">
      <c r="A308">
        <v>63231</v>
      </c>
      <c r="B308" t="s">
        <v>32</v>
      </c>
      <c r="C308" t="s">
        <v>36</v>
      </c>
      <c r="D308" s="11">
        <v>790</v>
      </c>
      <c r="E308">
        <v>120.81</v>
      </c>
      <c r="F308">
        <v>131</v>
      </c>
      <c r="G308">
        <f>D308*F308</f>
        <v>103490</v>
      </c>
      <c r="H308" t="s">
        <v>71</v>
      </c>
      <c r="I308">
        <f>(F308-E308)*D308</f>
        <v>8050.0999999999985</v>
      </c>
      <c r="J308" s="9">
        <v>45674</v>
      </c>
      <c r="K308" t="s">
        <v>41</v>
      </c>
      <c r="L308" t="s">
        <v>28</v>
      </c>
    </row>
    <row r="309" spans="1:12" x14ac:dyDescent="0.25">
      <c r="A309">
        <v>63021</v>
      </c>
      <c r="B309" t="s">
        <v>27</v>
      </c>
      <c r="C309" t="s">
        <v>36</v>
      </c>
      <c r="D309" s="11">
        <v>2161</v>
      </c>
      <c r="E309">
        <v>120.14</v>
      </c>
      <c r="F309">
        <v>159</v>
      </c>
      <c r="G309">
        <f>D309*F309</f>
        <v>343599</v>
      </c>
      <c r="H309" t="s">
        <v>72</v>
      </c>
      <c r="I309">
        <f>(F309-E309)*D309</f>
        <v>83976.459999999992</v>
      </c>
      <c r="J309" s="9">
        <v>45668</v>
      </c>
      <c r="K309" t="s">
        <v>26</v>
      </c>
      <c r="L309" t="s">
        <v>31</v>
      </c>
    </row>
    <row r="310" spans="1:12" x14ac:dyDescent="0.25">
      <c r="A310">
        <v>62932</v>
      </c>
      <c r="B310" t="s">
        <v>43</v>
      </c>
      <c r="C310" t="s">
        <v>35</v>
      </c>
      <c r="D310" s="11">
        <v>3675</v>
      </c>
      <c r="E310">
        <v>10.7</v>
      </c>
      <c r="F310">
        <v>16</v>
      </c>
      <c r="G310">
        <f>D310*F310</f>
        <v>58800</v>
      </c>
      <c r="H310" t="s">
        <v>71</v>
      </c>
      <c r="I310">
        <f>(F310-E310)*D310</f>
        <v>19477.500000000004</v>
      </c>
      <c r="J310" s="9">
        <v>45491</v>
      </c>
      <c r="K310" t="s">
        <v>40</v>
      </c>
      <c r="L310" t="s">
        <v>28</v>
      </c>
    </row>
    <row r="311" spans="1:12" x14ac:dyDescent="0.25">
      <c r="A311">
        <v>62898</v>
      </c>
      <c r="B311" t="s">
        <v>44</v>
      </c>
      <c r="C311" t="s">
        <v>35</v>
      </c>
      <c r="D311" s="11">
        <v>257</v>
      </c>
      <c r="E311">
        <v>10.96</v>
      </c>
      <c r="F311">
        <v>15</v>
      </c>
      <c r="G311">
        <f>D311*F311</f>
        <v>3855</v>
      </c>
      <c r="H311" t="s">
        <v>72</v>
      </c>
      <c r="I311">
        <f>(F311-E311)*D311</f>
        <v>1038.2799999999997</v>
      </c>
      <c r="J311" s="9">
        <v>45380</v>
      </c>
      <c r="K311" t="s">
        <v>40</v>
      </c>
      <c r="L311" t="s">
        <v>24</v>
      </c>
    </row>
    <row r="312" spans="1:12" x14ac:dyDescent="0.25">
      <c r="A312">
        <v>62831</v>
      </c>
      <c r="B312" t="s">
        <v>29</v>
      </c>
      <c r="C312" t="s">
        <v>38</v>
      </c>
      <c r="D312" s="11">
        <v>1190</v>
      </c>
      <c r="E312">
        <v>260.24</v>
      </c>
      <c r="F312">
        <v>334</v>
      </c>
      <c r="G312">
        <f>D312*F312</f>
        <v>397460</v>
      </c>
      <c r="H312" t="s">
        <v>71</v>
      </c>
      <c r="I312">
        <f>(F312-E312)*D312</f>
        <v>87774.399999999994</v>
      </c>
      <c r="J312" s="9">
        <v>45101</v>
      </c>
      <c r="K312" t="s">
        <v>41</v>
      </c>
      <c r="L312" t="s">
        <v>24</v>
      </c>
    </row>
    <row r="313" spans="1:12" x14ac:dyDescent="0.25">
      <c r="A313">
        <v>62799</v>
      </c>
      <c r="B313" t="s">
        <v>43</v>
      </c>
      <c r="C313" t="s">
        <v>35</v>
      </c>
      <c r="D313" s="11">
        <v>1438</v>
      </c>
      <c r="E313">
        <v>10.77</v>
      </c>
      <c r="F313">
        <v>12</v>
      </c>
      <c r="G313">
        <f>D313*F313</f>
        <v>17256</v>
      </c>
      <c r="H313" t="s">
        <v>71</v>
      </c>
      <c r="I313">
        <f>(F313-E313)*D313</f>
        <v>1768.7400000000007</v>
      </c>
      <c r="J313" s="9">
        <v>45488</v>
      </c>
      <c r="K313" t="s">
        <v>41</v>
      </c>
      <c r="L313" t="s">
        <v>24</v>
      </c>
    </row>
    <row r="314" spans="1:12" x14ac:dyDescent="0.25">
      <c r="A314">
        <v>62741</v>
      </c>
      <c r="B314" t="s">
        <v>32</v>
      </c>
      <c r="C314" t="s">
        <v>35</v>
      </c>
      <c r="D314" s="11">
        <v>1583</v>
      </c>
      <c r="E314">
        <v>10.9</v>
      </c>
      <c r="F314">
        <v>15</v>
      </c>
      <c r="G314">
        <f>D314*F314</f>
        <v>23745</v>
      </c>
      <c r="H314" t="s">
        <v>72</v>
      </c>
      <c r="I314">
        <f>(F314-E314)*D314</f>
        <v>6490.2999999999993</v>
      </c>
      <c r="J314" s="9">
        <v>45575</v>
      </c>
      <c r="K314" t="s">
        <v>41</v>
      </c>
      <c r="L314" t="s">
        <v>33</v>
      </c>
    </row>
    <row r="315" spans="1:12" x14ac:dyDescent="0.25">
      <c r="A315">
        <v>62639</v>
      </c>
      <c r="B315" t="s">
        <v>43</v>
      </c>
      <c r="C315" t="s">
        <v>30</v>
      </c>
      <c r="D315" s="11">
        <v>2328</v>
      </c>
      <c r="E315">
        <v>5.37</v>
      </c>
      <c r="F315">
        <v>7</v>
      </c>
      <c r="G315">
        <f>D315*F315</f>
        <v>16296</v>
      </c>
      <c r="H315" t="s">
        <v>71</v>
      </c>
      <c r="I315">
        <f>(F315-E315)*D315</f>
        <v>3794.64</v>
      </c>
      <c r="J315" s="9">
        <v>45691</v>
      </c>
      <c r="K315" t="s">
        <v>41</v>
      </c>
      <c r="L315" t="s">
        <v>24</v>
      </c>
    </row>
    <row r="316" spans="1:12" x14ac:dyDescent="0.25">
      <c r="A316">
        <v>62513</v>
      </c>
      <c r="B316" t="s">
        <v>27</v>
      </c>
      <c r="C316" t="s">
        <v>37</v>
      </c>
      <c r="D316" s="11">
        <v>214</v>
      </c>
      <c r="E316">
        <v>250.7</v>
      </c>
      <c r="F316">
        <v>367</v>
      </c>
      <c r="G316">
        <f>D316*F316</f>
        <v>78538</v>
      </c>
      <c r="H316" t="s">
        <v>71</v>
      </c>
      <c r="I316">
        <f>(F316-E316)*D316</f>
        <v>24888.2</v>
      </c>
      <c r="J316" s="9">
        <v>45172</v>
      </c>
      <c r="K316" t="s">
        <v>39</v>
      </c>
      <c r="L316" t="s">
        <v>34</v>
      </c>
    </row>
    <row r="317" spans="1:12" x14ac:dyDescent="0.25">
      <c r="A317">
        <v>62488</v>
      </c>
      <c r="B317" t="s">
        <v>27</v>
      </c>
      <c r="C317" t="s">
        <v>36</v>
      </c>
      <c r="D317" s="11">
        <v>2877</v>
      </c>
      <c r="E317">
        <v>120.3</v>
      </c>
      <c r="F317">
        <v>164</v>
      </c>
      <c r="G317">
        <f>D317*F317</f>
        <v>471828</v>
      </c>
      <c r="H317" t="s">
        <v>71</v>
      </c>
      <c r="I317">
        <f>(F317-E317)*D317</f>
        <v>125724.90000000001</v>
      </c>
      <c r="J317" s="9">
        <v>45500</v>
      </c>
      <c r="K317" t="s">
        <v>39</v>
      </c>
      <c r="L317" t="s">
        <v>24</v>
      </c>
    </row>
    <row r="318" spans="1:12" x14ac:dyDescent="0.25">
      <c r="A318">
        <v>62363</v>
      </c>
      <c r="B318" t="s">
        <v>42</v>
      </c>
      <c r="C318" t="s">
        <v>37</v>
      </c>
      <c r="D318" s="11">
        <v>1397</v>
      </c>
      <c r="E318">
        <v>251</v>
      </c>
      <c r="F318">
        <v>357</v>
      </c>
      <c r="G318">
        <f>D318*F318</f>
        <v>498729</v>
      </c>
      <c r="H318" t="s">
        <v>72</v>
      </c>
      <c r="I318">
        <f>(F318-E318)*D318</f>
        <v>148082</v>
      </c>
      <c r="J318" s="9">
        <v>45350</v>
      </c>
      <c r="K318" t="s">
        <v>39</v>
      </c>
      <c r="L318" t="s">
        <v>24</v>
      </c>
    </row>
    <row r="319" spans="1:12" x14ac:dyDescent="0.25">
      <c r="A319">
        <v>62163</v>
      </c>
      <c r="B319" t="s">
        <v>44</v>
      </c>
      <c r="C319" t="s">
        <v>37</v>
      </c>
      <c r="D319" s="11">
        <v>2134</v>
      </c>
      <c r="E319">
        <v>250.6</v>
      </c>
      <c r="F319">
        <v>289</v>
      </c>
      <c r="G319">
        <f>D319*F319</f>
        <v>616726</v>
      </c>
      <c r="H319" t="s">
        <v>72</v>
      </c>
      <c r="I319">
        <f>(F319-E319)*D319</f>
        <v>81945.600000000006</v>
      </c>
      <c r="J319" s="9">
        <v>45320</v>
      </c>
      <c r="K319" t="s">
        <v>40</v>
      </c>
      <c r="L319" t="s">
        <v>34</v>
      </c>
    </row>
    <row r="320" spans="1:12" x14ac:dyDescent="0.25">
      <c r="A320">
        <v>61526</v>
      </c>
      <c r="B320" t="s">
        <v>29</v>
      </c>
      <c r="C320" t="s">
        <v>35</v>
      </c>
      <c r="D320" s="11">
        <v>1393</v>
      </c>
      <c r="E320">
        <v>10.51</v>
      </c>
      <c r="F320">
        <v>16</v>
      </c>
      <c r="G320">
        <f>D320*F320</f>
        <v>22288</v>
      </c>
      <c r="H320" t="s">
        <v>71</v>
      </c>
      <c r="I320">
        <f>(F320-E320)*D320</f>
        <v>7647.5700000000006</v>
      </c>
      <c r="J320" s="9">
        <v>45250</v>
      </c>
      <c r="K320" t="s">
        <v>41</v>
      </c>
      <c r="L320" t="s">
        <v>31</v>
      </c>
    </row>
    <row r="321" spans="1:12" x14ac:dyDescent="0.25">
      <c r="A321">
        <v>61447</v>
      </c>
      <c r="B321" t="s">
        <v>42</v>
      </c>
      <c r="C321" t="s">
        <v>25</v>
      </c>
      <c r="D321" s="11">
        <v>801</v>
      </c>
      <c r="E321">
        <v>3.52</v>
      </c>
      <c r="F321">
        <v>5</v>
      </c>
      <c r="G321">
        <f>D321*F321</f>
        <v>4005</v>
      </c>
      <c r="H321" t="s">
        <v>72</v>
      </c>
      <c r="I321">
        <f>(F321-E321)*D321</f>
        <v>1185.48</v>
      </c>
      <c r="J321" s="9">
        <v>45585</v>
      </c>
      <c r="K321" t="s">
        <v>41</v>
      </c>
      <c r="L321" t="s">
        <v>34</v>
      </c>
    </row>
    <row r="322" spans="1:12" x14ac:dyDescent="0.25">
      <c r="A322">
        <v>61192</v>
      </c>
      <c r="B322" t="s">
        <v>44</v>
      </c>
      <c r="C322" t="s">
        <v>30</v>
      </c>
      <c r="D322" s="11">
        <v>921</v>
      </c>
      <c r="E322">
        <v>5.46</v>
      </c>
      <c r="F322">
        <v>7</v>
      </c>
      <c r="G322">
        <f>D322*F322</f>
        <v>6447</v>
      </c>
      <c r="H322" t="s">
        <v>72</v>
      </c>
      <c r="I322">
        <f>(F322-E322)*D322</f>
        <v>1418.3400000000001</v>
      </c>
      <c r="J322" s="9">
        <v>45107</v>
      </c>
      <c r="K322" t="s">
        <v>26</v>
      </c>
      <c r="L322" t="s">
        <v>28</v>
      </c>
    </row>
    <row r="323" spans="1:12" x14ac:dyDescent="0.25">
      <c r="A323">
        <v>61176</v>
      </c>
      <c r="B323" t="s">
        <v>44</v>
      </c>
      <c r="C323" t="s">
        <v>35</v>
      </c>
      <c r="D323" s="11">
        <v>1249</v>
      </c>
      <c r="E323">
        <v>10.06</v>
      </c>
      <c r="F323">
        <v>11</v>
      </c>
      <c r="G323">
        <f>D323*F323</f>
        <v>13739</v>
      </c>
      <c r="H323" t="s">
        <v>72</v>
      </c>
      <c r="I323">
        <f>(F323-E323)*D323</f>
        <v>1174.0599999999995</v>
      </c>
      <c r="J323" s="9">
        <v>45578</v>
      </c>
      <c r="K323" t="s">
        <v>41</v>
      </c>
      <c r="L323" t="s">
        <v>24</v>
      </c>
    </row>
    <row r="324" spans="1:12" x14ac:dyDescent="0.25">
      <c r="A324">
        <v>61157</v>
      </c>
      <c r="B324" t="s">
        <v>42</v>
      </c>
      <c r="C324" t="s">
        <v>36</v>
      </c>
      <c r="D324" s="11">
        <v>2861</v>
      </c>
      <c r="E324">
        <v>120.82</v>
      </c>
      <c r="F324">
        <v>168</v>
      </c>
      <c r="G324">
        <f>D324*F324</f>
        <v>480648</v>
      </c>
      <c r="H324" t="s">
        <v>71</v>
      </c>
      <c r="I324">
        <f>(F324-E324)*D324</f>
        <v>134981.98000000001</v>
      </c>
      <c r="J324" s="9">
        <v>45587</v>
      </c>
      <c r="K324" t="s">
        <v>40</v>
      </c>
      <c r="L324" t="s">
        <v>28</v>
      </c>
    </row>
    <row r="325" spans="1:12" x14ac:dyDescent="0.25">
      <c r="A325">
        <v>61056</v>
      </c>
      <c r="B325" t="s">
        <v>27</v>
      </c>
      <c r="C325" t="s">
        <v>36</v>
      </c>
      <c r="D325" s="11">
        <v>809</v>
      </c>
      <c r="E325">
        <v>120.48</v>
      </c>
      <c r="F325">
        <v>138</v>
      </c>
      <c r="G325">
        <f>D325*F325</f>
        <v>111642</v>
      </c>
      <c r="H325" t="s">
        <v>71</v>
      </c>
      <c r="I325">
        <f>(F325-E325)*D325</f>
        <v>14173.679999999997</v>
      </c>
      <c r="J325" s="9">
        <v>45496</v>
      </c>
      <c r="K325" t="s">
        <v>39</v>
      </c>
      <c r="L325" t="s">
        <v>33</v>
      </c>
    </row>
    <row r="326" spans="1:12" x14ac:dyDescent="0.25">
      <c r="A326">
        <v>60931</v>
      </c>
      <c r="B326" t="s">
        <v>44</v>
      </c>
      <c r="C326" t="s">
        <v>36</v>
      </c>
      <c r="D326" s="11">
        <v>1808</v>
      </c>
      <c r="E326">
        <v>120.82</v>
      </c>
      <c r="F326">
        <v>176</v>
      </c>
      <c r="G326">
        <f>D326*F326</f>
        <v>318208</v>
      </c>
      <c r="H326" t="s">
        <v>72</v>
      </c>
      <c r="I326">
        <f>(F326-E326)*D326</f>
        <v>99765.440000000017</v>
      </c>
      <c r="J326" s="9">
        <v>45218</v>
      </c>
      <c r="K326" t="s">
        <v>41</v>
      </c>
      <c r="L326" t="s">
        <v>24</v>
      </c>
    </row>
    <row r="327" spans="1:12" x14ac:dyDescent="0.25">
      <c r="A327">
        <v>60906</v>
      </c>
      <c r="B327" t="s">
        <v>29</v>
      </c>
      <c r="C327" t="s">
        <v>36</v>
      </c>
      <c r="D327" s="11">
        <v>1033</v>
      </c>
      <c r="E327">
        <v>120.79</v>
      </c>
      <c r="F327">
        <v>138</v>
      </c>
      <c r="G327">
        <f>D327*F327</f>
        <v>142554</v>
      </c>
      <c r="H327" t="s">
        <v>72</v>
      </c>
      <c r="I327">
        <f>(F327-E327)*D327</f>
        <v>17777.929999999993</v>
      </c>
      <c r="J327" s="9">
        <v>45347</v>
      </c>
      <c r="K327" t="s">
        <v>40</v>
      </c>
      <c r="L327" t="s">
        <v>24</v>
      </c>
    </row>
    <row r="328" spans="1:12" x14ac:dyDescent="0.25">
      <c r="A328">
        <v>60714</v>
      </c>
      <c r="B328" t="s">
        <v>43</v>
      </c>
      <c r="C328" t="s">
        <v>30</v>
      </c>
      <c r="D328" s="11">
        <v>2797</v>
      </c>
      <c r="E328">
        <v>5.42</v>
      </c>
      <c r="F328">
        <v>7</v>
      </c>
      <c r="G328">
        <f>D328*F328</f>
        <v>19579</v>
      </c>
      <c r="H328" t="s">
        <v>71</v>
      </c>
      <c r="I328">
        <f>(F328-E328)*D328</f>
        <v>4419.26</v>
      </c>
      <c r="J328" s="9">
        <v>45631</v>
      </c>
      <c r="K328" t="s">
        <v>40</v>
      </c>
      <c r="L328" t="s">
        <v>33</v>
      </c>
    </row>
    <row r="329" spans="1:12" x14ac:dyDescent="0.25">
      <c r="A329">
        <v>60622</v>
      </c>
      <c r="B329" t="s">
        <v>44</v>
      </c>
      <c r="C329" t="s">
        <v>38</v>
      </c>
      <c r="D329" s="11">
        <v>888</v>
      </c>
      <c r="E329">
        <v>260.93</v>
      </c>
      <c r="F329">
        <v>348</v>
      </c>
      <c r="G329">
        <f>D329*F329</f>
        <v>309024</v>
      </c>
      <c r="H329" t="s">
        <v>71</v>
      </c>
      <c r="I329">
        <f>(F329-E329)*D329</f>
        <v>77318.159999999989</v>
      </c>
      <c r="J329" s="9">
        <v>45487</v>
      </c>
      <c r="K329" t="s">
        <v>41</v>
      </c>
      <c r="L329" t="s">
        <v>34</v>
      </c>
    </row>
    <row r="330" spans="1:12" x14ac:dyDescent="0.25">
      <c r="A330">
        <v>60601</v>
      </c>
      <c r="B330" t="s">
        <v>29</v>
      </c>
      <c r="C330" t="s">
        <v>37</v>
      </c>
      <c r="D330" s="11">
        <v>381</v>
      </c>
      <c r="E330">
        <v>250.66</v>
      </c>
      <c r="F330">
        <v>334</v>
      </c>
      <c r="G330">
        <f>D330*F330</f>
        <v>127254</v>
      </c>
      <c r="H330" t="s">
        <v>71</v>
      </c>
      <c r="I330">
        <f>(F330-E330)*D330</f>
        <v>31752.54</v>
      </c>
      <c r="J330" s="9">
        <v>45290</v>
      </c>
      <c r="K330" t="s">
        <v>40</v>
      </c>
      <c r="L330" t="s">
        <v>24</v>
      </c>
    </row>
    <row r="331" spans="1:12" x14ac:dyDescent="0.25">
      <c r="A331">
        <v>60273</v>
      </c>
      <c r="B331" t="s">
        <v>29</v>
      </c>
      <c r="C331" t="s">
        <v>35</v>
      </c>
      <c r="D331" s="11">
        <v>2425</v>
      </c>
      <c r="E331">
        <v>10.6</v>
      </c>
      <c r="F331">
        <v>16</v>
      </c>
      <c r="G331">
        <f>D331*F331</f>
        <v>38800</v>
      </c>
      <c r="H331" t="s">
        <v>72</v>
      </c>
      <c r="I331">
        <f>(F331-E331)*D331</f>
        <v>13095</v>
      </c>
      <c r="J331" s="9">
        <v>45387</v>
      </c>
      <c r="K331" t="s">
        <v>41</v>
      </c>
      <c r="L331" t="s">
        <v>31</v>
      </c>
    </row>
    <row r="332" spans="1:12" x14ac:dyDescent="0.25">
      <c r="A332">
        <v>60058</v>
      </c>
      <c r="B332" t="s">
        <v>27</v>
      </c>
      <c r="C332" t="s">
        <v>25</v>
      </c>
      <c r="D332" s="11">
        <v>442</v>
      </c>
      <c r="E332">
        <v>3.74</v>
      </c>
      <c r="F332">
        <v>6</v>
      </c>
      <c r="G332">
        <f>D332*F332</f>
        <v>2652</v>
      </c>
      <c r="H332" t="s">
        <v>71</v>
      </c>
      <c r="I332">
        <f>(F332-E332)*D332</f>
        <v>998.92</v>
      </c>
      <c r="J332" s="9">
        <v>45051</v>
      </c>
      <c r="K332" t="s">
        <v>41</v>
      </c>
      <c r="L332" t="s">
        <v>24</v>
      </c>
    </row>
    <row r="333" spans="1:12" x14ac:dyDescent="0.25">
      <c r="A333">
        <v>59984</v>
      </c>
      <c r="B333" t="s">
        <v>42</v>
      </c>
      <c r="C333" t="s">
        <v>37</v>
      </c>
      <c r="D333" s="11">
        <v>1514</v>
      </c>
      <c r="E333">
        <v>250.71</v>
      </c>
      <c r="F333">
        <v>271</v>
      </c>
      <c r="G333">
        <f>D333*F333</f>
        <v>410294</v>
      </c>
      <c r="H333" t="s">
        <v>72</v>
      </c>
      <c r="I333">
        <f>(F333-E333)*D333</f>
        <v>30719.059999999987</v>
      </c>
      <c r="J333" s="9">
        <v>45386</v>
      </c>
      <c r="K333" t="s">
        <v>39</v>
      </c>
      <c r="L333" t="s">
        <v>28</v>
      </c>
    </row>
    <row r="334" spans="1:12" x14ac:dyDescent="0.25">
      <c r="A334">
        <v>59814</v>
      </c>
      <c r="B334" t="s">
        <v>29</v>
      </c>
      <c r="C334" t="s">
        <v>38</v>
      </c>
      <c r="D334" s="11">
        <v>853</v>
      </c>
      <c r="E334">
        <v>260.60000000000002</v>
      </c>
      <c r="F334">
        <v>269</v>
      </c>
      <c r="G334">
        <f>D334*F334</f>
        <v>229457</v>
      </c>
      <c r="H334" t="s">
        <v>71</v>
      </c>
      <c r="I334">
        <f>(F334-E334)*D334</f>
        <v>7165.1999999999807</v>
      </c>
      <c r="J334" s="9">
        <v>45484</v>
      </c>
      <c r="K334" t="s">
        <v>41</v>
      </c>
      <c r="L334" t="s">
        <v>34</v>
      </c>
    </row>
    <row r="335" spans="1:12" x14ac:dyDescent="0.25">
      <c r="A335">
        <v>59693</v>
      </c>
      <c r="B335" t="s">
        <v>32</v>
      </c>
      <c r="C335" t="s">
        <v>36</v>
      </c>
      <c r="D335" s="11">
        <v>2628</v>
      </c>
      <c r="E335">
        <v>120.36</v>
      </c>
      <c r="F335">
        <v>123</v>
      </c>
      <c r="G335">
        <f>D335*F335</f>
        <v>323244</v>
      </c>
      <c r="H335" t="s">
        <v>72</v>
      </c>
      <c r="I335">
        <f>(F335-E335)*D335</f>
        <v>6937.9200000000019</v>
      </c>
      <c r="J335" s="9">
        <v>45595</v>
      </c>
      <c r="K335" t="s">
        <v>40</v>
      </c>
      <c r="L335" t="s">
        <v>28</v>
      </c>
    </row>
    <row r="336" spans="1:12" x14ac:dyDescent="0.25">
      <c r="A336">
        <v>59600</v>
      </c>
      <c r="B336" t="s">
        <v>44</v>
      </c>
      <c r="C336" t="s">
        <v>37</v>
      </c>
      <c r="D336" s="11">
        <v>1496</v>
      </c>
      <c r="E336">
        <v>250.49</v>
      </c>
      <c r="F336">
        <v>296</v>
      </c>
      <c r="G336">
        <f>D336*F336</f>
        <v>442816</v>
      </c>
      <c r="H336" t="s">
        <v>71</v>
      </c>
      <c r="I336">
        <f>(F336-E336)*D336</f>
        <v>68082.959999999992</v>
      </c>
      <c r="J336" s="9">
        <v>45387</v>
      </c>
      <c r="K336" t="s">
        <v>41</v>
      </c>
      <c r="L336" t="s">
        <v>34</v>
      </c>
    </row>
    <row r="337" spans="1:12" x14ac:dyDescent="0.25">
      <c r="A337">
        <v>59564</v>
      </c>
      <c r="B337" t="s">
        <v>42</v>
      </c>
      <c r="C337" t="s">
        <v>25</v>
      </c>
      <c r="D337" s="11">
        <v>562</v>
      </c>
      <c r="E337">
        <v>3.79</v>
      </c>
      <c r="F337">
        <v>5</v>
      </c>
      <c r="G337">
        <f>D337*F337</f>
        <v>2810</v>
      </c>
      <c r="H337" t="s">
        <v>72</v>
      </c>
      <c r="I337">
        <f>(F337-E337)*D337</f>
        <v>680.02</v>
      </c>
      <c r="J337" s="9">
        <v>45746</v>
      </c>
      <c r="K337" t="s">
        <v>40</v>
      </c>
      <c r="L337" t="s">
        <v>31</v>
      </c>
    </row>
    <row r="338" spans="1:12" x14ac:dyDescent="0.25">
      <c r="A338">
        <v>59526</v>
      </c>
      <c r="B338" t="s">
        <v>44</v>
      </c>
      <c r="C338" t="s">
        <v>35</v>
      </c>
      <c r="D338" s="11">
        <v>873</v>
      </c>
      <c r="E338">
        <v>10.199999999999999</v>
      </c>
      <c r="F338">
        <v>14</v>
      </c>
      <c r="G338">
        <f>D338*F338</f>
        <v>12222</v>
      </c>
      <c r="H338" t="s">
        <v>71</v>
      </c>
      <c r="I338">
        <f>(F338-E338)*D338</f>
        <v>3317.4000000000005</v>
      </c>
      <c r="J338" s="9">
        <v>45413</v>
      </c>
      <c r="K338" t="s">
        <v>41</v>
      </c>
      <c r="L338" t="s">
        <v>34</v>
      </c>
    </row>
    <row r="339" spans="1:12" x14ac:dyDescent="0.25">
      <c r="A339">
        <v>59074</v>
      </c>
      <c r="B339" t="s">
        <v>32</v>
      </c>
      <c r="C339" t="s">
        <v>36</v>
      </c>
      <c r="D339" s="11">
        <v>635</v>
      </c>
      <c r="E339">
        <v>120.02</v>
      </c>
      <c r="F339">
        <v>175</v>
      </c>
      <c r="G339">
        <f>D339*F339</f>
        <v>111125</v>
      </c>
      <c r="H339" t="s">
        <v>72</v>
      </c>
      <c r="I339">
        <f>(F339-E339)*D339</f>
        <v>34912.300000000003</v>
      </c>
      <c r="J339" s="9">
        <v>45583</v>
      </c>
      <c r="K339" t="s">
        <v>40</v>
      </c>
      <c r="L339" t="s">
        <v>34</v>
      </c>
    </row>
    <row r="340" spans="1:12" x14ac:dyDescent="0.25">
      <c r="A340">
        <v>58579</v>
      </c>
      <c r="B340" t="s">
        <v>27</v>
      </c>
      <c r="C340" t="s">
        <v>35</v>
      </c>
      <c r="D340" s="11">
        <v>1531</v>
      </c>
      <c r="E340">
        <v>10.49</v>
      </c>
      <c r="F340">
        <v>14</v>
      </c>
      <c r="G340">
        <f>D340*F340</f>
        <v>21434</v>
      </c>
      <c r="H340" t="s">
        <v>71</v>
      </c>
      <c r="I340">
        <f>(F340-E340)*D340</f>
        <v>5373.8099999999995</v>
      </c>
      <c r="J340" s="9">
        <v>45630</v>
      </c>
      <c r="K340" t="s">
        <v>41</v>
      </c>
      <c r="L340" t="s">
        <v>24</v>
      </c>
    </row>
    <row r="341" spans="1:12" x14ac:dyDescent="0.25">
      <c r="A341">
        <v>58488</v>
      </c>
      <c r="B341" t="s">
        <v>42</v>
      </c>
      <c r="C341" t="s">
        <v>36</v>
      </c>
      <c r="D341" s="11">
        <v>2605</v>
      </c>
      <c r="E341">
        <v>120.29</v>
      </c>
      <c r="F341">
        <v>164</v>
      </c>
      <c r="G341">
        <f>D341*F341</f>
        <v>427220</v>
      </c>
      <c r="H341" t="s">
        <v>71</v>
      </c>
      <c r="I341">
        <f>(F341-E341)*D341</f>
        <v>113864.54999999999</v>
      </c>
      <c r="J341" s="9">
        <v>45273</v>
      </c>
      <c r="K341" t="s">
        <v>41</v>
      </c>
      <c r="L341" t="s">
        <v>34</v>
      </c>
    </row>
    <row r="342" spans="1:12" x14ac:dyDescent="0.25">
      <c r="A342">
        <v>58413</v>
      </c>
      <c r="B342" t="s">
        <v>32</v>
      </c>
      <c r="C342" t="s">
        <v>25</v>
      </c>
      <c r="D342" s="11">
        <v>1362</v>
      </c>
      <c r="E342">
        <v>3.08</v>
      </c>
      <c r="F342">
        <v>5</v>
      </c>
      <c r="G342">
        <f>D342*F342</f>
        <v>6810</v>
      </c>
      <c r="H342" t="s">
        <v>72</v>
      </c>
      <c r="I342">
        <f>(F342-E342)*D342</f>
        <v>2615.04</v>
      </c>
      <c r="J342" s="9">
        <v>45346</v>
      </c>
      <c r="K342" t="s">
        <v>40</v>
      </c>
      <c r="L342" t="s">
        <v>24</v>
      </c>
    </row>
    <row r="343" spans="1:12" x14ac:dyDescent="0.25">
      <c r="A343">
        <v>58383</v>
      </c>
      <c r="B343" t="s">
        <v>29</v>
      </c>
      <c r="C343" t="s">
        <v>35</v>
      </c>
      <c r="D343" s="11">
        <v>1594</v>
      </c>
      <c r="E343">
        <v>10.47</v>
      </c>
      <c r="F343">
        <v>14</v>
      </c>
      <c r="G343">
        <f>D343*F343</f>
        <v>22316</v>
      </c>
      <c r="H343" t="s">
        <v>72</v>
      </c>
      <c r="I343">
        <f>(F343-E343)*D343</f>
        <v>5626.8199999999988</v>
      </c>
      <c r="J343" s="9">
        <v>45651</v>
      </c>
      <c r="K343" t="s">
        <v>41</v>
      </c>
      <c r="L343" t="s">
        <v>24</v>
      </c>
    </row>
    <row r="344" spans="1:12" x14ac:dyDescent="0.25">
      <c r="A344">
        <v>58190</v>
      </c>
      <c r="B344" t="s">
        <v>27</v>
      </c>
      <c r="C344" t="s">
        <v>36</v>
      </c>
      <c r="D344" s="11">
        <v>1001</v>
      </c>
      <c r="E344">
        <v>120.96</v>
      </c>
      <c r="F344">
        <v>142</v>
      </c>
      <c r="G344">
        <f>D344*F344</f>
        <v>142142</v>
      </c>
      <c r="H344" t="s">
        <v>71</v>
      </c>
      <c r="I344">
        <f>(F344-E344)*D344</f>
        <v>21061.040000000005</v>
      </c>
      <c r="J344" s="9">
        <v>45509</v>
      </c>
      <c r="K344" t="s">
        <v>40</v>
      </c>
      <c r="L344" t="s">
        <v>24</v>
      </c>
    </row>
    <row r="345" spans="1:12" x14ac:dyDescent="0.25">
      <c r="A345">
        <v>57775</v>
      </c>
      <c r="B345" t="s">
        <v>44</v>
      </c>
      <c r="C345" t="s">
        <v>37</v>
      </c>
      <c r="D345" s="11">
        <v>1565</v>
      </c>
      <c r="E345">
        <v>250.09</v>
      </c>
      <c r="F345">
        <v>346</v>
      </c>
      <c r="G345">
        <f>D345*F345</f>
        <v>541490</v>
      </c>
      <c r="H345" t="s">
        <v>71</v>
      </c>
      <c r="I345">
        <f>(F345-E345)*D345</f>
        <v>150099.15</v>
      </c>
      <c r="J345" s="9">
        <v>45636</v>
      </c>
      <c r="K345" t="s">
        <v>41</v>
      </c>
      <c r="L345" t="s">
        <v>28</v>
      </c>
    </row>
    <row r="346" spans="1:12" x14ac:dyDescent="0.25">
      <c r="A346">
        <v>57751</v>
      </c>
      <c r="B346" t="s">
        <v>29</v>
      </c>
      <c r="C346" t="s">
        <v>30</v>
      </c>
      <c r="D346" s="11">
        <v>2181</v>
      </c>
      <c r="E346">
        <v>5.5600000000000005</v>
      </c>
      <c r="F346">
        <v>6</v>
      </c>
      <c r="G346">
        <f>D346*F346</f>
        <v>13086</v>
      </c>
      <c r="H346" t="s">
        <v>72</v>
      </c>
      <c r="I346">
        <f>(F346-E346)*D346</f>
        <v>959.63999999999896</v>
      </c>
      <c r="J346" s="9">
        <v>45342</v>
      </c>
      <c r="K346" t="s">
        <v>40</v>
      </c>
      <c r="L346" t="s">
        <v>34</v>
      </c>
    </row>
    <row r="347" spans="1:12" x14ac:dyDescent="0.25">
      <c r="A347">
        <v>57635</v>
      </c>
      <c r="B347" t="s">
        <v>42</v>
      </c>
      <c r="C347" t="s">
        <v>38</v>
      </c>
      <c r="D347" s="11">
        <v>2460</v>
      </c>
      <c r="E347">
        <v>260.39999999999998</v>
      </c>
      <c r="F347">
        <v>323</v>
      </c>
      <c r="G347">
        <f>D347*F347</f>
        <v>794580</v>
      </c>
      <c r="H347" t="s">
        <v>71</v>
      </c>
      <c r="I347">
        <f>(F347-E347)*D347</f>
        <v>153996.00000000006</v>
      </c>
      <c r="J347" s="9">
        <v>45398</v>
      </c>
      <c r="K347" t="s">
        <v>40</v>
      </c>
      <c r="L347" t="s">
        <v>34</v>
      </c>
    </row>
    <row r="348" spans="1:12" x14ac:dyDescent="0.25">
      <c r="A348">
        <v>57507</v>
      </c>
      <c r="B348" t="s">
        <v>44</v>
      </c>
      <c r="C348" t="s">
        <v>36</v>
      </c>
      <c r="D348" s="11">
        <v>1269</v>
      </c>
      <c r="E348">
        <v>121</v>
      </c>
      <c r="F348">
        <v>166</v>
      </c>
      <c r="G348">
        <f>D348*F348</f>
        <v>210654</v>
      </c>
      <c r="H348" t="s">
        <v>72</v>
      </c>
      <c r="I348">
        <f>(F348-E348)*D348</f>
        <v>57105</v>
      </c>
      <c r="J348" s="9">
        <v>45142</v>
      </c>
      <c r="K348" t="s">
        <v>40</v>
      </c>
      <c r="L348" t="s">
        <v>24</v>
      </c>
    </row>
    <row r="349" spans="1:12" x14ac:dyDescent="0.25">
      <c r="A349">
        <v>57406</v>
      </c>
      <c r="B349" t="s">
        <v>27</v>
      </c>
      <c r="C349" t="s">
        <v>30</v>
      </c>
      <c r="D349" s="11">
        <v>2021</v>
      </c>
      <c r="E349">
        <v>5.98</v>
      </c>
      <c r="F349">
        <v>8</v>
      </c>
      <c r="G349">
        <f>D349*F349</f>
        <v>16168</v>
      </c>
      <c r="H349" t="s">
        <v>71</v>
      </c>
      <c r="I349">
        <f>(F349-E349)*D349</f>
        <v>4082.4199999999992</v>
      </c>
      <c r="J349" s="9">
        <v>45207</v>
      </c>
      <c r="K349" t="s">
        <v>39</v>
      </c>
      <c r="L349" t="s">
        <v>34</v>
      </c>
    </row>
    <row r="350" spans="1:12" x14ac:dyDescent="0.25">
      <c r="A350">
        <v>57344</v>
      </c>
      <c r="B350" t="s">
        <v>44</v>
      </c>
      <c r="C350" t="s">
        <v>35</v>
      </c>
      <c r="D350" s="11">
        <v>1389</v>
      </c>
      <c r="E350">
        <v>10.76</v>
      </c>
      <c r="F350">
        <v>12</v>
      </c>
      <c r="G350">
        <f>D350*F350</f>
        <v>16668</v>
      </c>
      <c r="H350" t="s">
        <v>71</v>
      </c>
      <c r="I350">
        <f>(F350-E350)*D350</f>
        <v>1722.3600000000004</v>
      </c>
      <c r="J350" s="9">
        <v>45648</v>
      </c>
      <c r="K350" t="s">
        <v>40</v>
      </c>
      <c r="L350" t="s">
        <v>24</v>
      </c>
    </row>
    <row r="351" spans="1:12" x14ac:dyDescent="0.25">
      <c r="A351">
        <v>57174</v>
      </c>
      <c r="B351" t="s">
        <v>32</v>
      </c>
      <c r="C351" t="s">
        <v>35</v>
      </c>
      <c r="D351" s="11">
        <v>2409</v>
      </c>
      <c r="E351">
        <v>10.78</v>
      </c>
      <c r="F351">
        <v>12</v>
      </c>
      <c r="G351">
        <f>D351*F351</f>
        <v>28908</v>
      </c>
      <c r="H351" t="s">
        <v>72</v>
      </c>
      <c r="I351">
        <f>(F351-E351)*D351</f>
        <v>2938.9800000000014</v>
      </c>
      <c r="J351" s="9">
        <v>45746</v>
      </c>
      <c r="K351" t="s">
        <v>40</v>
      </c>
      <c r="L351" t="s">
        <v>24</v>
      </c>
    </row>
    <row r="352" spans="1:12" x14ac:dyDescent="0.25">
      <c r="A352">
        <v>57071</v>
      </c>
      <c r="B352" t="s">
        <v>44</v>
      </c>
      <c r="C352" t="s">
        <v>25</v>
      </c>
      <c r="D352" s="11">
        <v>2844</v>
      </c>
      <c r="E352">
        <v>3.25</v>
      </c>
      <c r="F352">
        <v>5</v>
      </c>
      <c r="G352">
        <f>D352*F352</f>
        <v>14220</v>
      </c>
      <c r="H352" t="s">
        <v>71</v>
      </c>
      <c r="I352">
        <f>(F352-E352)*D352</f>
        <v>4977</v>
      </c>
      <c r="J352" s="9">
        <v>45374</v>
      </c>
      <c r="K352" t="s">
        <v>40</v>
      </c>
      <c r="L352" t="s">
        <v>28</v>
      </c>
    </row>
    <row r="353" spans="1:12" x14ac:dyDescent="0.25">
      <c r="A353">
        <v>56997</v>
      </c>
      <c r="B353" t="s">
        <v>42</v>
      </c>
      <c r="C353" t="s">
        <v>30</v>
      </c>
      <c r="D353" s="11">
        <v>2661</v>
      </c>
      <c r="E353">
        <v>5.65</v>
      </c>
      <c r="F353">
        <v>8</v>
      </c>
      <c r="G353">
        <f>D353*F353</f>
        <v>21288</v>
      </c>
      <c r="H353" t="s">
        <v>71</v>
      </c>
      <c r="I353">
        <f>(F353-E353)*D353</f>
        <v>6253.3499999999995</v>
      </c>
      <c r="J353" s="9">
        <v>45122</v>
      </c>
      <c r="K353" t="s">
        <v>41</v>
      </c>
      <c r="L353" t="s">
        <v>31</v>
      </c>
    </row>
    <row r="354" spans="1:12" x14ac:dyDescent="0.25">
      <c r="A354">
        <v>56943</v>
      </c>
      <c r="B354" t="s">
        <v>32</v>
      </c>
      <c r="C354" t="s">
        <v>25</v>
      </c>
      <c r="D354" s="11">
        <v>1884</v>
      </c>
      <c r="E354">
        <v>3.9699999999999998</v>
      </c>
      <c r="F354">
        <v>6</v>
      </c>
      <c r="G354">
        <f>D354*F354</f>
        <v>11304</v>
      </c>
      <c r="H354" t="s">
        <v>71</v>
      </c>
      <c r="I354">
        <f>(F354-E354)*D354</f>
        <v>3824.5200000000004</v>
      </c>
      <c r="J354" s="9">
        <v>45606</v>
      </c>
      <c r="K354" t="s">
        <v>40</v>
      </c>
      <c r="L354" t="s">
        <v>31</v>
      </c>
    </row>
    <row r="355" spans="1:12" x14ac:dyDescent="0.25">
      <c r="A355">
        <v>56832</v>
      </c>
      <c r="B355" t="s">
        <v>42</v>
      </c>
      <c r="C355" t="s">
        <v>38</v>
      </c>
      <c r="D355" s="11">
        <v>947</v>
      </c>
      <c r="E355">
        <v>260.24</v>
      </c>
      <c r="F355">
        <v>349</v>
      </c>
      <c r="G355">
        <f>D355*F355</f>
        <v>330503</v>
      </c>
      <c r="H355" t="s">
        <v>72</v>
      </c>
      <c r="I355">
        <f>(F355-E355)*D355</f>
        <v>84055.719999999987</v>
      </c>
      <c r="J355" s="9">
        <v>45310</v>
      </c>
      <c r="K355" t="s">
        <v>41</v>
      </c>
      <c r="L355" t="s">
        <v>33</v>
      </c>
    </row>
    <row r="356" spans="1:12" x14ac:dyDescent="0.25">
      <c r="A356">
        <v>56714</v>
      </c>
      <c r="B356" t="s">
        <v>44</v>
      </c>
      <c r="C356" t="s">
        <v>37</v>
      </c>
      <c r="D356" s="11">
        <v>943</v>
      </c>
      <c r="E356">
        <v>250.61</v>
      </c>
      <c r="F356">
        <v>261</v>
      </c>
      <c r="G356">
        <f>D356*F356</f>
        <v>246123</v>
      </c>
      <c r="H356" t="s">
        <v>71</v>
      </c>
      <c r="I356">
        <f>(F356-E356)*D356</f>
        <v>9797.7699999999877</v>
      </c>
      <c r="J356" s="9">
        <v>45147</v>
      </c>
      <c r="K356" t="s">
        <v>39</v>
      </c>
      <c r="L356" t="s">
        <v>24</v>
      </c>
    </row>
    <row r="357" spans="1:12" x14ac:dyDescent="0.25">
      <c r="A357">
        <v>56317</v>
      </c>
      <c r="B357" t="s">
        <v>29</v>
      </c>
      <c r="C357" t="s">
        <v>37</v>
      </c>
      <c r="D357" s="11">
        <v>959</v>
      </c>
      <c r="E357">
        <v>250.39</v>
      </c>
      <c r="F357">
        <v>261</v>
      </c>
      <c r="G357">
        <f>D357*F357</f>
        <v>250299</v>
      </c>
      <c r="H357" t="s">
        <v>72</v>
      </c>
      <c r="I357">
        <f>(F357-E357)*D357</f>
        <v>10174.990000000013</v>
      </c>
      <c r="J357" s="9">
        <v>45399</v>
      </c>
      <c r="K357" t="s">
        <v>40</v>
      </c>
      <c r="L357" t="s">
        <v>34</v>
      </c>
    </row>
    <row r="358" spans="1:12" x14ac:dyDescent="0.25">
      <c r="A358">
        <v>56250</v>
      </c>
      <c r="B358" t="s">
        <v>44</v>
      </c>
      <c r="C358" t="s">
        <v>38</v>
      </c>
      <c r="D358" s="11">
        <v>1118</v>
      </c>
      <c r="E358">
        <v>260.91000000000003</v>
      </c>
      <c r="F358">
        <v>285</v>
      </c>
      <c r="G358">
        <f>D358*F358</f>
        <v>318630</v>
      </c>
      <c r="H358" t="s">
        <v>72</v>
      </c>
      <c r="I358">
        <f>(F358-E358)*D358</f>
        <v>26932.619999999974</v>
      </c>
      <c r="J358" s="9">
        <v>45559</v>
      </c>
      <c r="K358" t="s">
        <v>40</v>
      </c>
      <c r="L358" t="s">
        <v>24</v>
      </c>
    </row>
    <row r="359" spans="1:12" x14ac:dyDescent="0.25">
      <c r="A359">
        <v>56221</v>
      </c>
      <c r="B359" t="s">
        <v>42</v>
      </c>
      <c r="C359" t="s">
        <v>38</v>
      </c>
      <c r="D359" s="11">
        <v>1375</v>
      </c>
      <c r="E359">
        <v>260.67</v>
      </c>
      <c r="F359">
        <v>303</v>
      </c>
      <c r="G359">
        <f>D359*F359</f>
        <v>416625</v>
      </c>
      <c r="H359" t="s">
        <v>71</v>
      </c>
      <c r="I359">
        <f>(F359-E359)*D359</f>
        <v>58203.749999999978</v>
      </c>
      <c r="J359" s="9">
        <v>45665</v>
      </c>
      <c r="K359" t="s">
        <v>40</v>
      </c>
      <c r="L359" t="s">
        <v>31</v>
      </c>
    </row>
    <row r="360" spans="1:12" x14ac:dyDescent="0.25">
      <c r="A360">
        <v>56167</v>
      </c>
      <c r="B360" t="s">
        <v>43</v>
      </c>
      <c r="C360" t="s">
        <v>38</v>
      </c>
      <c r="D360" s="11">
        <v>2844</v>
      </c>
      <c r="E360">
        <v>260.25</v>
      </c>
      <c r="F360">
        <v>308</v>
      </c>
      <c r="G360">
        <f>D360*F360</f>
        <v>875952</v>
      </c>
      <c r="H360" t="s">
        <v>72</v>
      </c>
      <c r="I360">
        <f>(F360-E360)*D360</f>
        <v>135801</v>
      </c>
      <c r="J360" s="9">
        <v>45222</v>
      </c>
      <c r="K360" t="s">
        <v>41</v>
      </c>
      <c r="L360" t="s">
        <v>33</v>
      </c>
    </row>
    <row r="361" spans="1:12" x14ac:dyDescent="0.25">
      <c r="A361">
        <v>56028</v>
      </c>
      <c r="B361" t="s">
        <v>44</v>
      </c>
      <c r="C361" t="s">
        <v>30</v>
      </c>
      <c r="D361" s="11">
        <v>1830</v>
      </c>
      <c r="E361">
        <v>5.23</v>
      </c>
      <c r="F361">
        <v>8</v>
      </c>
      <c r="G361">
        <f>D361*F361</f>
        <v>14640</v>
      </c>
      <c r="H361" t="s">
        <v>71</v>
      </c>
      <c r="I361">
        <f>(F361-E361)*D361</f>
        <v>5069.0999999999995</v>
      </c>
      <c r="J361" s="9">
        <v>45277</v>
      </c>
      <c r="K361" t="s">
        <v>39</v>
      </c>
      <c r="L361" t="s">
        <v>24</v>
      </c>
    </row>
    <row r="362" spans="1:12" x14ac:dyDescent="0.25">
      <c r="A362">
        <v>55702</v>
      </c>
      <c r="B362" t="s">
        <v>43</v>
      </c>
      <c r="C362" t="s">
        <v>30</v>
      </c>
      <c r="D362" s="11">
        <v>2498</v>
      </c>
      <c r="E362">
        <v>5.8100000000000005</v>
      </c>
      <c r="F362">
        <v>7</v>
      </c>
      <c r="G362">
        <f>D362*F362</f>
        <v>17486</v>
      </c>
      <c r="H362" t="s">
        <v>71</v>
      </c>
      <c r="I362">
        <f>(F362-E362)*D362</f>
        <v>2972.619999999999</v>
      </c>
      <c r="J362" s="9">
        <v>45258</v>
      </c>
      <c r="K362" t="s">
        <v>39</v>
      </c>
      <c r="L362" t="s">
        <v>34</v>
      </c>
    </row>
    <row r="363" spans="1:12" x14ac:dyDescent="0.25">
      <c r="A363">
        <v>55665</v>
      </c>
      <c r="B363" t="s">
        <v>27</v>
      </c>
      <c r="C363" t="s">
        <v>25</v>
      </c>
      <c r="D363" s="11">
        <v>1116</v>
      </c>
      <c r="E363">
        <v>3.82</v>
      </c>
      <c r="F363">
        <v>6</v>
      </c>
      <c r="G363">
        <f>D363*F363</f>
        <v>6696</v>
      </c>
      <c r="H363" t="s">
        <v>72</v>
      </c>
      <c r="I363">
        <f>(F363-E363)*D363</f>
        <v>2432.88</v>
      </c>
      <c r="J363" s="9">
        <v>45272</v>
      </c>
      <c r="K363" t="s">
        <v>40</v>
      </c>
      <c r="L363" t="s">
        <v>31</v>
      </c>
    </row>
    <row r="364" spans="1:12" x14ac:dyDescent="0.25">
      <c r="A364">
        <v>55445</v>
      </c>
      <c r="B364" t="s">
        <v>32</v>
      </c>
      <c r="C364" t="s">
        <v>38</v>
      </c>
      <c r="D364" s="11">
        <v>2750</v>
      </c>
      <c r="E364">
        <v>260.17</v>
      </c>
      <c r="F364">
        <v>261</v>
      </c>
      <c r="G364">
        <f>D364*F364</f>
        <v>717750</v>
      </c>
      <c r="H364" t="s">
        <v>72</v>
      </c>
      <c r="I364">
        <f>(F364-E364)*D364</f>
        <v>2282.4999999999563</v>
      </c>
      <c r="J364" s="9">
        <v>45382</v>
      </c>
      <c r="K364" t="s">
        <v>26</v>
      </c>
      <c r="L364" t="s">
        <v>24</v>
      </c>
    </row>
    <row r="365" spans="1:12" x14ac:dyDescent="0.25">
      <c r="A365">
        <v>55415</v>
      </c>
      <c r="B365" t="s">
        <v>43</v>
      </c>
      <c r="C365" t="s">
        <v>35</v>
      </c>
      <c r="D365" s="11">
        <v>2914</v>
      </c>
      <c r="E365">
        <v>10.91</v>
      </c>
      <c r="F365">
        <v>14</v>
      </c>
      <c r="G365">
        <f>D365*F365</f>
        <v>40796</v>
      </c>
      <c r="H365" t="s">
        <v>72</v>
      </c>
      <c r="I365">
        <f>(F365-E365)*D365</f>
        <v>9004.26</v>
      </c>
      <c r="J365" s="9">
        <v>45503</v>
      </c>
      <c r="K365" t="s">
        <v>41</v>
      </c>
      <c r="L365" t="s">
        <v>31</v>
      </c>
    </row>
    <row r="366" spans="1:12" x14ac:dyDescent="0.25">
      <c r="A366">
        <v>55250</v>
      </c>
      <c r="B366" t="s">
        <v>44</v>
      </c>
      <c r="C366" t="s">
        <v>37</v>
      </c>
      <c r="D366" s="11">
        <v>1389</v>
      </c>
      <c r="E366">
        <v>250.86</v>
      </c>
      <c r="F366">
        <v>362</v>
      </c>
      <c r="G366">
        <f>D366*F366</f>
        <v>502818</v>
      </c>
      <c r="H366" t="s">
        <v>71</v>
      </c>
      <c r="I366">
        <f>(F366-E366)*D366</f>
        <v>154373.46</v>
      </c>
      <c r="J366" s="9">
        <v>45600</v>
      </c>
      <c r="K366" t="s">
        <v>40</v>
      </c>
      <c r="L366" t="s">
        <v>24</v>
      </c>
    </row>
    <row r="367" spans="1:12" x14ac:dyDescent="0.25">
      <c r="A367">
        <v>55212</v>
      </c>
      <c r="B367" t="s">
        <v>29</v>
      </c>
      <c r="C367" t="s">
        <v>30</v>
      </c>
      <c r="D367" s="11">
        <v>1757</v>
      </c>
      <c r="E367">
        <v>5.26</v>
      </c>
      <c r="F367">
        <v>7</v>
      </c>
      <c r="G367">
        <f>D367*F367</f>
        <v>12299</v>
      </c>
      <c r="H367" t="s">
        <v>71</v>
      </c>
      <c r="I367">
        <f>(F367-E367)*D367</f>
        <v>3057.1800000000003</v>
      </c>
      <c r="J367" s="9">
        <v>45632</v>
      </c>
      <c r="K367" t="s">
        <v>40</v>
      </c>
      <c r="L367" t="s">
        <v>24</v>
      </c>
    </row>
    <row r="368" spans="1:12" x14ac:dyDescent="0.25">
      <c r="A368">
        <v>55012</v>
      </c>
      <c r="B368" t="s">
        <v>42</v>
      </c>
      <c r="C368" t="s">
        <v>25</v>
      </c>
      <c r="D368" s="11">
        <v>367</v>
      </c>
      <c r="E368">
        <v>3.04</v>
      </c>
      <c r="F368">
        <v>4</v>
      </c>
      <c r="G368">
        <f>D368*F368</f>
        <v>1468</v>
      </c>
      <c r="H368" t="s">
        <v>72</v>
      </c>
      <c r="I368">
        <f>(F368-E368)*D368</f>
        <v>352.32</v>
      </c>
      <c r="J368" s="9">
        <v>45331</v>
      </c>
      <c r="K368" t="s">
        <v>40</v>
      </c>
      <c r="L368" t="s">
        <v>31</v>
      </c>
    </row>
    <row r="369" spans="1:12" x14ac:dyDescent="0.25">
      <c r="A369">
        <v>54758</v>
      </c>
      <c r="B369" t="s">
        <v>27</v>
      </c>
      <c r="C369" t="s">
        <v>35</v>
      </c>
      <c r="D369" s="11">
        <v>1945</v>
      </c>
      <c r="E369">
        <v>10.48</v>
      </c>
      <c r="F369">
        <v>13</v>
      </c>
      <c r="G369">
        <f>D369*F369</f>
        <v>25285</v>
      </c>
      <c r="H369" t="s">
        <v>72</v>
      </c>
      <c r="I369">
        <f>(F369-E369)*D369</f>
        <v>4901.3999999999987</v>
      </c>
      <c r="J369" s="9">
        <v>45125</v>
      </c>
      <c r="K369" t="s">
        <v>39</v>
      </c>
      <c r="L369" t="s">
        <v>28</v>
      </c>
    </row>
    <row r="370" spans="1:12" x14ac:dyDescent="0.25">
      <c r="A370">
        <v>54491</v>
      </c>
      <c r="B370" t="s">
        <v>29</v>
      </c>
      <c r="C370" t="s">
        <v>35</v>
      </c>
      <c r="D370" s="11">
        <v>1030</v>
      </c>
      <c r="E370">
        <v>10.93</v>
      </c>
      <c r="F370">
        <v>14</v>
      </c>
      <c r="G370">
        <f>D370*F370</f>
        <v>14420</v>
      </c>
      <c r="H370" t="s">
        <v>71</v>
      </c>
      <c r="I370">
        <f>(F370-E370)*D370</f>
        <v>3162.1000000000004</v>
      </c>
      <c r="J370" s="9">
        <v>45510</v>
      </c>
      <c r="K370" t="s">
        <v>39</v>
      </c>
      <c r="L370" t="s">
        <v>24</v>
      </c>
    </row>
    <row r="371" spans="1:12" x14ac:dyDescent="0.25">
      <c r="A371">
        <v>54481</v>
      </c>
      <c r="B371" t="s">
        <v>29</v>
      </c>
      <c r="C371" t="s">
        <v>30</v>
      </c>
      <c r="D371" s="11">
        <v>544</v>
      </c>
      <c r="E371">
        <v>5.52</v>
      </c>
      <c r="F371">
        <v>8</v>
      </c>
      <c r="G371">
        <f>D371*F371</f>
        <v>4352</v>
      </c>
      <c r="H371" t="s">
        <v>72</v>
      </c>
      <c r="I371">
        <f>(F371-E371)*D371</f>
        <v>1349.1200000000003</v>
      </c>
      <c r="J371" s="9">
        <v>45420</v>
      </c>
      <c r="K371" t="s">
        <v>39</v>
      </c>
      <c r="L371" t="s">
        <v>24</v>
      </c>
    </row>
    <row r="372" spans="1:12" x14ac:dyDescent="0.25">
      <c r="A372">
        <v>54455</v>
      </c>
      <c r="B372" t="s">
        <v>29</v>
      </c>
      <c r="C372" t="s">
        <v>38</v>
      </c>
      <c r="D372" s="11">
        <v>2072</v>
      </c>
      <c r="E372">
        <v>260.69</v>
      </c>
      <c r="F372">
        <v>285</v>
      </c>
      <c r="G372">
        <f>D372*F372</f>
        <v>590520</v>
      </c>
      <c r="H372" t="s">
        <v>72</v>
      </c>
      <c r="I372">
        <f>(F372-E372)*D372</f>
        <v>50370.320000000007</v>
      </c>
      <c r="J372" s="9">
        <v>45449</v>
      </c>
      <c r="K372" t="s">
        <v>41</v>
      </c>
      <c r="L372" t="s">
        <v>28</v>
      </c>
    </row>
    <row r="373" spans="1:12" x14ac:dyDescent="0.25">
      <c r="A373">
        <v>54440</v>
      </c>
      <c r="B373" t="s">
        <v>44</v>
      </c>
      <c r="C373" t="s">
        <v>35</v>
      </c>
      <c r="D373" s="11">
        <v>1774</v>
      </c>
      <c r="E373">
        <v>10.92</v>
      </c>
      <c r="F373">
        <v>12</v>
      </c>
      <c r="G373">
        <f>D373*F373</f>
        <v>21288</v>
      </c>
      <c r="H373" t="s">
        <v>72</v>
      </c>
      <c r="I373">
        <f>(F373-E373)*D373</f>
        <v>1915.92</v>
      </c>
      <c r="J373" s="9">
        <v>45158</v>
      </c>
      <c r="K373" t="s">
        <v>39</v>
      </c>
      <c r="L373" t="s">
        <v>33</v>
      </c>
    </row>
    <row r="374" spans="1:12" x14ac:dyDescent="0.25">
      <c r="A374">
        <v>54363</v>
      </c>
      <c r="B374" t="s">
        <v>27</v>
      </c>
      <c r="C374" t="s">
        <v>30</v>
      </c>
      <c r="D374" s="11">
        <v>2342</v>
      </c>
      <c r="E374">
        <v>5.37</v>
      </c>
      <c r="F374">
        <v>7</v>
      </c>
      <c r="G374">
        <f>D374*F374</f>
        <v>16394</v>
      </c>
      <c r="H374" t="s">
        <v>72</v>
      </c>
      <c r="I374">
        <f>(F374-E374)*D374</f>
        <v>3817.4599999999996</v>
      </c>
      <c r="J374" s="9">
        <v>45497</v>
      </c>
      <c r="K374" t="s">
        <v>40</v>
      </c>
      <c r="L374" t="s">
        <v>31</v>
      </c>
    </row>
    <row r="375" spans="1:12" x14ac:dyDescent="0.25">
      <c r="A375">
        <v>54229</v>
      </c>
      <c r="B375" t="s">
        <v>42</v>
      </c>
      <c r="C375" t="s">
        <v>35</v>
      </c>
      <c r="D375" s="11">
        <v>788</v>
      </c>
      <c r="E375">
        <v>10.57</v>
      </c>
      <c r="F375">
        <v>14</v>
      </c>
      <c r="G375">
        <f>D375*F375</f>
        <v>11032</v>
      </c>
      <c r="H375" t="s">
        <v>72</v>
      </c>
      <c r="I375">
        <f>(F375-E375)*D375</f>
        <v>2702.8399999999997</v>
      </c>
      <c r="J375" s="9">
        <v>45220</v>
      </c>
      <c r="K375" t="s">
        <v>26</v>
      </c>
      <c r="L375" t="s">
        <v>34</v>
      </c>
    </row>
    <row r="376" spans="1:12" x14ac:dyDescent="0.25">
      <c r="A376">
        <v>53988</v>
      </c>
      <c r="B376" t="s">
        <v>27</v>
      </c>
      <c r="C376" t="s">
        <v>36</v>
      </c>
      <c r="D376" s="11">
        <v>2536</v>
      </c>
      <c r="E376">
        <v>120.51</v>
      </c>
      <c r="F376">
        <v>178</v>
      </c>
      <c r="G376">
        <f>D376*F376</f>
        <v>451408</v>
      </c>
      <c r="H376" t="s">
        <v>72</v>
      </c>
      <c r="I376">
        <f>(F376-E376)*D376</f>
        <v>145794.63999999998</v>
      </c>
      <c r="J376" s="9">
        <v>45686</v>
      </c>
      <c r="K376" t="s">
        <v>41</v>
      </c>
      <c r="L376" t="s">
        <v>34</v>
      </c>
    </row>
    <row r="377" spans="1:12" x14ac:dyDescent="0.25">
      <c r="A377">
        <v>53984</v>
      </c>
      <c r="B377" t="s">
        <v>27</v>
      </c>
      <c r="C377" t="s">
        <v>35</v>
      </c>
      <c r="D377" s="11">
        <v>241</v>
      </c>
      <c r="E377">
        <v>10.53</v>
      </c>
      <c r="F377">
        <v>15</v>
      </c>
      <c r="G377">
        <f>D377*F377</f>
        <v>3615</v>
      </c>
      <c r="H377" t="s">
        <v>71</v>
      </c>
      <c r="I377">
        <f>(F377-E377)*D377</f>
        <v>1077.2700000000002</v>
      </c>
      <c r="J377" s="9">
        <v>45426</v>
      </c>
      <c r="K377" t="s">
        <v>41</v>
      </c>
      <c r="L377" t="s">
        <v>24</v>
      </c>
    </row>
    <row r="378" spans="1:12" x14ac:dyDescent="0.25">
      <c r="A378">
        <v>53800</v>
      </c>
      <c r="B378" t="s">
        <v>32</v>
      </c>
      <c r="C378" t="s">
        <v>36</v>
      </c>
      <c r="D378" s="11">
        <v>1545</v>
      </c>
      <c r="E378">
        <v>120.29</v>
      </c>
      <c r="F378">
        <v>171</v>
      </c>
      <c r="G378">
        <f>D378*F378</f>
        <v>264195</v>
      </c>
      <c r="H378" t="s">
        <v>72</v>
      </c>
      <c r="I378">
        <f>(F378-E378)*D378</f>
        <v>78346.95</v>
      </c>
      <c r="J378" s="9">
        <v>45085</v>
      </c>
      <c r="K378" t="s">
        <v>26</v>
      </c>
      <c r="L378" t="s">
        <v>31</v>
      </c>
    </row>
    <row r="379" spans="1:12" x14ac:dyDescent="0.25">
      <c r="A379">
        <v>53760</v>
      </c>
      <c r="B379" t="s">
        <v>42</v>
      </c>
      <c r="C379" t="s">
        <v>38</v>
      </c>
      <c r="D379" s="11">
        <v>1679</v>
      </c>
      <c r="E379">
        <v>261</v>
      </c>
      <c r="F379">
        <v>353</v>
      </c>
      <c r="G379">
        <f>D379*F379</f>
        <v>592687</v>
      </c>
      <c r="H379" t="s">
        <v>72</v>
      </c>
      <c r="I379">
        <f>(F379-E379)*D379</f>
        <v>154468</v>
      </c>
      <c r="J379" s="9">
        <v>45120</v>
      </c>
      <c r="K379" t="s">
        <v>40</v>
      </c>
      <c r="L379" t="s">
        <v>24</v>
      </c>
    </row>
    <row r="380" spans="1:12" x14ac:dyDescent="0.25">
      <c r="A380">
        <v>53475</v>
      </c>
      <c r="B380" t="s">
        <v>42</v>
      </c>
      <c r="C380" t="s">
        <v>38</v>
      </c>
      <c r="D380" s="11">
        <v>1870</v>
      </c>
      <c r="E380">
        <v>260.42</v>
      </c>
      <c r="F380">
        <v>318</v>
      </c>
      <c r="G380">
        <f>D380*F380</f>
        <v>594660</v>
      </c>
      <c r="H380" t="s">
        <v>71</v>
      </c>
      <c r="I380">
        <f>(F380-E380)*D380</f>
        <v>107674.59999999998</v>
      </c>
      <c r="J380" s="9">
        <v>45174</v>
      </c>
      <c r="K380" t="s">
        <v>41</v>
      </c>
      <c r="L380" t="s">
        <v>28</v>
      </c>
    </row>
    <row r="381" spans="1:12" x14ac:dyDescent="0.25">
      <c r="A381">
        <v>53415</v>
      </c>
      <c r="B381" t="s">
        <v>27</v>
      </c>
      <c r="C381" t="s">
        <v>37</v>
      </c>
      <c r="D381" s="11">
        <v>1531</v>
      </c>
      <c r="E381">
        <v>250.94</v>
      </c>
      <c r="F381">
        <v>251</v>
      </c>
      <c r="G381">
        <f>D381*F381</f>
        <v>384281</v>
      </c>
      <c r="H381" t="s">
        <v>72</v>
      </c>
      <c r="I381">
        <f>(F381-E381)*D381</f>
        <v>91.860000000003481</v>
      </c>
      <c r="J381" s="9">
        <v>45103</v>
      </c>
      <c r="K381" t="s">
        <v>41</v>
      </c>
      <c r="L381" t="s">
        <v>24</v>
      </c>
    </row>
    <row r="382" spans="1:12" x14ac:dyDescent="0.25">
      <c r="A382">
        <v>53330</v>
      </c>
      <c r="B382" t="s">
        <v>42</v>
      </c>
      <c r="C382" t="s">
        <v>30</v>
      </c>
      <c r="D382" s="11">
        <v>604</v>
      </c>
      <c r="E382">
        <v>5.0599999999999996</v>
      </c>
      <c r="F382">
        <v>6</v>
      </c>
      <c r="G382">
        <f>D382*F382</f>
        <v>3624</v>
      </c>
      <c r="H382" t="s">
        <v>72</v>
      </c>
      <c r="I382">
        <f>(F382-E382)*D382</f>
        <v>567.76000000000022</v>
      </c>
      <c r="J382" s="9">
        <v>45717</v>
      </c>
      <c r="K382" t="s">
        <v>41</v>
      </c>
      <c r="L382" t="s">
        <v>31</v>
      </c>
    </row>
    <row r="383" spans="1:12" x14ac:dyDescent="0.25">
      <c r="A383">
        <v>53305</v>
      </c>
      <c r="B383" t="s">
        <v>32</v>
      </c>
      <c r="C383" t="s">
        <v>35</v>
      </c>
      <c r="D383" s="11">
        <v>591</v>
      </c>
      <c r="E383">
        <v>10.220000000000001</v>
      </c>
      <c r="F383">
        <v>15</v>
      </c>
      <c r="G383">
        <f>D383*F383</f>
        <v>8865</v>
      </c>
      <c r="H383" t="s">
        <v>72</v>
      </c>
      <c r="I383">
        <f>(F383-E383)*D383</f>
        <v>2824.9799999999996</v>
      </c>
      <c r="J383" s="9">
        <v>45495</v>
      </c>
      <c r="K383" t="s">
        <v>41</v>
      </c>
      <c r="L383" t="s">
        <v>34</v>
      </c>
    </row>
    <row r="384" spans="1:12" x14ac:dyDescent="0.25">
      <c r="A384">
        <v>53159</v>
      </c>
      <c r="B384" t="s">
        <v>27</v>
      </c>
      <c r="C384" t="s">
        <v>38</v>
      </c>
      <c r="D384" s="11">
        <v>994</v>
      </c>
      <c r="E384">
        <v>260.35000000000002</v>
      </c>
      <c r="F384">
        <v>344</v>
      </c>
      <c r="G384">
        <f>D384*F384</f>
        <v>341936</v>
      </c>
      <c r="H384" t="s">
        <v>72</v>
      </c>
      <c r="I384">
        <f>(F384-E384)*D384</f>
        <v>83148.099999999977</v>
      </c>
      <c r="J384" s="9">
        <v>45282</v>
      </c>
      <c r="K384" t="s">
        <v>40</v>
      </c>
      <c r="L384" t="s">
        <v>33</v>
      </c>
    </row>
    <row r="385" spans="1:12" x14ac:dyDescent="0.25">
      <c r="A385">
        <v>53030</v>
      </c>
      <c r="B385" t="s">
        <v>43</v>
      </c>
      <c r="C385" t="s">
        <v>35</v>
      </c>
      <c r="D385" s="11">
        <v>2007</v>
      </c>
      <c r="E385">
        <v>10.55</v>
      </c>
      <c r="F385">
        <v>15</v>
      </c>
      <c r="G385">
        <f>D385*F385</f>
        <v>30105</v>
      </c>
      <c r="H385" t="s">
        <v>72</v>
      </c>
      <c r="I385">
        <f>(F385-E385)*D385</f>
        <v>8931.1499999999978</v>
      </c>
      <c r="J385" s="9">
        <v>45214</v>
      </c>
      <c r="K385" t="s">
        <v>41</v>
      </c>
      <c r="L385" t="s">
        <v>24</v>
      </c>
    </row>
    <row r="386" spans="1:12" x14ac:dyDescent="0.25">
      <c r="A386">
        <v>52964</v>
      </c>
      <c r="B386" t="s">
        <v>44</v>
      </c>
      <c r="C386" t="s">
        <v>35</v>
      </c>
      <c r="D386" s="11">
        <v>1702</v>
      </c>
      <c r="E386">
        <v>10.36</v>
      </c>
      <c r="F386">
        <v>15</v>
      </c>
      <c r="G386">
        <f>D386*F386</f>
        <v>25530</v>
      </c>
      <c r="H386" t="s">
        <v>71</v>
      </c>
      <c r="I386">
        <f>(F386-E386)*D386</f>
        <v>7897.2800000000007</v>
      </c>
      <c r="J386" s="9">
        <v>45605</v>
      </c>
      <c r="K386" t="s">
        <v>40</v>
      </c>
      <c r="L386" t="s">
        <v>34</v>
      </c>
    </row>
    <row r="387" spans="1:12" x14ac:dyDescent="0.25">
      <c r="A387">
        <v>52906</v>
      </c>
      <c r="B387" t="s">
        <v>29</v>
      </c>
      <c r="C387" t="s">
        <v>37</v>
      </c>
      <c r="D387" s="11">
        <v>2682</v>
      </c>
      <c r="E387">
        <v>250.87</v>
      </c>
      <c r="F387">
        <v>259</v>
      </c>
      <c r="G387">
        <f>D387*F387</f>
        <v>694638</v>
      </c>
      <c r="H387" t="s">
        <v>72</v>
      </c>
      <c r="I387">
        <f>(F387-E387)*D387</f>
        <v>21804.659999999989</v>
      </c>
      <c r="J387" s="9">
        <v>45453</v>
      </c>
      <c r="K387" t="s">
        <v>40</v>
      </c>
      <c r="L387" t="s">
        <v>24</v>
      </c>
    </row>
    <row r="388" spans="1:12" x14ac:dyDescent="0.25">
      <c r="A388">
        <v>52473</v>
      </c>
      <c r="B388" t="s">
        <v>27</v>
      </c>
      <c r="C388" t="s">
        <v>25</v>
      </c>
      <c r="D388" s="11">
        <v>1513</v>
      </c>
      <c r="E388">
        <v>3.74</v>
      </c>
      <c r="F388">
        <v>5</v>
      </c>
      <c r="G388">
        <f>D388*F388</f>
        <v>7565</v>
      </c>
      <c r="H388" t="s">
        <v>71</v>
      </c>
      <c r="I388">
        <f>(F388-E388)*D388</f>
        <v>1906.3799999999997</v>
      </c>
      <c r="J388" s="9">
        <v>45742</v>
      </c>
      <c r="K388" t="s">
        <v>26</v>
      </c>
      <c r="L388" t="s">
        <v>24</v>
      </c>
    </row>
    <row r="389" spans="1:12" x14ac:dyDescent="0.25">
      <c r="A389">
        <v>52349</v>
      </c>
      <c r="B389" t="s">
        <v>32</v>
      </c>
      <c r="C389" t="s">
        <v>35</v>
      </c>
      <c r="D389" s="11">
        <v>2116</v>
      </c>
      <c r="E389">
        <v>10.9</v>
      </c>
      <c r="F389">
        <v>14</v>
      </c>
      <c r="G389">
        <f>D389*F389</f>
        <v>29624</v>
      </c>
      <c r="H389" t="s">
        <v>72</v>
      </c>
      <c r="I389">
        <f>(F389-E389)*D389</f>
        <v>6559.5999999999995</v>
      </c>
      <c r="J389" s="9">
        <v>45121</v>
      </c>
      <c r="K389" t="s">
        <v>40</v>
      </c>
      <c r="L389" t="s">
        <v>28</v>
      </c>
    </row>
    <row r="390" spans="1:12" x14ac:dyDescent="0.25">
      <c r="A390">
        <v>52336</v>
      </c>
      <c r="B390" t="s">
        <v>44</v>
      </c>
      <c r="C390" t="s">
        <v>25</v>
      </c>
      <c r="D390" s="11">
        <v>1295</v>
      </c>
      <c r="E390">
        <v>3.89</v>
      </c>
      <c r="F390">
        <v>5</v>
      </c>
      <c r="G390">
        <f>D390*F390</f>
        <v>6475</v>
      </c>
      <c r="H390" t="s">
        <v>71</v>
      </c>
      <c r="I390">
        <f>(F390-E390)*D390</f>
        <v>1437.4499999999998</v>
      </c>
      <c r="J390" s="9">
        <v>45708</v>
      </c>
      <c r="K390" t="s">
        <v>39</v>
      </c>
      <c r="L390" t="s">
        <v>31</v>
      </c>
    </row>
    <row r="391" spans="1:12" x14ac:dyDescent="0.25">
      <c r="A391">
        <v>52131</v>
      </c>
      <c r="B391" t="s">
        <v>27</v>
      </c>
      <c r="C391" t="s">
        <v>36</v>
      </c>
      <c r="D391" s="11">
        <v>1250</v>
      </c>
      <c r="E391">
        <v>120.26</v>
      </c>
      <c r="F391">
        <v>148</v>
      </c>
      <c r="G391">
        <f>D391*F391</f>
        <v>185000</v>
      </c>
      <c r="H391" t="s">
        <v>71</v>
      </c>
      <c r="I391">
        <f>(F391-E391)*D391</f>
        <v>34674.999999999993</v>
      </c>
      <c r="J391" s="9">
        <v>45652</v>
      </c>
      <c r="K391" t="s">
        <v>40</v>
      </c>
      <c r="L391" t="s">
        <v>34</v>
      </c>
    </row>
    <row r="392" spans="1:12" x14ac:dyDescent="0.25">
      <c r="A392">
        <v>51955</v>
      </c>
      <c r="B392" t="s">
        <v>43</v>
      </c>
      <c r="C392" t="s">
        <v>38</v>
      </c>
      <c r="D392" s="11">
        <v>2015</v>
      </c>
      <c r="E392">
        <v>260.26</v>
      </c>
      <c r="F392">
        <v>305</v>
      </c>
      <c r="G392">
        <f>D392*F392</f>
        <v>614575</v>
      </c>
      <c r="H392" t="s">
        <v>71</v>
      </c>
      <c r="I392">
        <f>(F392-E392)*D392</f>
        <v>90151.10000000002</v>
      </c>
      <c r="J392" s="9">
        <v>45275</v>
      </c>
      <c r="K392" t="s">
        <v>41</v>
      </c>
      <c r="L392" t="s">
        <v>31</v>
      </c>
    </row>
    <row r="393" spans="1:12" x14ac:dyDescent="0.25">
      <c r="A393">
        <v>51914</v>
      </c>
      <c r="B393" t="s">
        <v>32</v>
      </c>
      <c r="C393" t="s">
        <v>37</v>
      </c>
      <c r="D393" s="11">
        <v>727</v>
      </c>
      <c r="E393">
        <v>250.77</v>
      </c>
      <c r="F393">
        <v>364</v>
      </c>
      <c r="G393">
        <f>D393*F393</f>
        <v>264628</v>
      </c>
      <c r="H393" t="s">
        <v>71</v>
      </c>
      <c r="I393">
        <f>(F393-E393)*D393</f>
        <v>82318.209999999992</v>
      </c>
      <c r="J393" s="9">
        <v>45188</v>
      </c>
      <c r="K393" t="s">
        <v>39</v>
      </c>
      <c r="L393" t="s">
        <v>33</v>
      </c>
    </row>
    <row r="394" spans="1:12" x14ac:dyDescent="0.25">
      <c r="A394">
        <v>51630</v>
      </c>
      <c r="B394" t="s">
        <v>27</v>
      </c>
      <c r="C394" t="s">
        <v>37</v>
      </c>
      <c r="D394" s="11">
        <v>2877</v>
      </c>
      <c r="E394">
        <v>250.88</v>
      </c>
      <c r="F394">
        <v>364</v>
      </c>
      <c r="G394">
        <f>D394*F394</f>
        <v>1047228</v>
      </c>
      <c r="H394" t="s">
        <v>71</v>
      </c>
      <c r="I394">
        <f>(F394-E394)*D394</f>
        <v>325446.24</v>
      </c>
      <c r="J394" s="9">
        <v>45487</v>
      </c>
      <c r="K394" t="s">
        <v>39</v>
      </c>
      <c r="L394" t="s">
        <v>24</v>
      </c>
    </row>
    <row r="395" spans="1:12" x14ac:dyDescent="0.25">
      <c r="A395">
        <v>51607</v>
      </c>
      <c r="B395" t="s">
        <v>42</v>
      </c>
      <c r="C395" t="s">
        <v>36</v>
      </c>
      <c r="D395" s="11">
        <v>410</v>
      </c>
      <c r="E395">
        <v>120.2</v>
      </c>
      <c r="F395">
        <v>146</v>
      </c>
      <c r="G395">
        <f>D395*F395</f>
        <v>59860</v>
      </c>
      <c r="H395" t="s">
        <v>71</v>
      </c>
      <c r="I395">
        <f>(F395-E395)*D395</f>
        <v>10577.999999999998</v>
      </c>
      <c r="J395" s="9">
        <v>45113</v>
      </c>
      <c r="K395" t="s">
        <v>41</v>
      </c>
      <c r="L395" t="s">
        <v>31</v>
      </c>
    </row>
    <row r="396" spans="1:12" x14ac:dyDescent="0.25">
      <c r="A396">
        <v>50960</v>
      </c>
      <c r="B396" t="s">
        <v>44</v>
      </c>
      <c r="C396" t="s">
        <v>30</v>
      </c>
      <c r="D396" s="11">
        <v>2300</v>
      </c>
      <c r="E396">
        <v>6</v>
      </c>
      <c r="F396">
        <v>9</v>
      </c>
      <c r="G396">
        <f>D396*F396</f>
        <v>20700</v>
      </c>
      <c r="H396" t="s">
        <v>71</v>
      </c>
      <c r="I396">
        <f>(F396-E396)*D396</f>
        <v>6900</v>
      </c>
      <c r="J396" s="9">
        <v>45199</v>
      </c>
      <c r="K396" t="s">
        <v>41</v>
      </c>
      <c r="L396" t="s">
        <v>28</v>
      </c>
    </row>
    <row r="397" spans="1:12" x14ac:dyDescent="0.25">
      <c r="A397">
        <v>50889</v>
      </c>
      <c r="B397" t="s">
        <v>43</v>
      </c>
      <c r="C397" t="s">
        <v>36</v>
      </c>
      <c r="D397" s="11">
        <v>1465</v>
      </c>
      <c r="E397">
        <v>120.51</v>
      </c>
      <c r="F397">
        <v>180</v>
      </c>
      <c r="G397">
        <f>D397*F397</f>
        <v>263700</v>
      </c>
      <c r="H397" t="s">
        <v>72</v>
      </c>
      <c r="I397">
        <f>(F397-E397)*D397</f>
        <v>87152.849999999991</v>
      </c>
      <c r="J397" s="9">
        <v>45107</v>
      </c>
      <c r="K397" t="s">
        <v>39</v>
      </c>
      <c r="L397" t="s">
        <v>31</v>
      </c>
    </row>
    <row r="398" spans="1:12" x14ac:dyDescent="0.25">
      <c r="A398">
        <v>50547</v>
      </c>
      <c r="B398" t="s">
        <v>43</v>
      </c>
      <c r="C398" t="s">
        <v>37</v>
      </c>
      <c r="D398" s="11">
        <v>349</v>
      </c>
      <c r="E398">
        <v>250.26</v>
      </c>
      <c r="F398">
        <v>266</v>
      </c>
      <c r="G398">
        <f>D398*F398</f>
        <v>92834</v>
      </c>
      <c r="H398" t="s">
        <v>71</v>
      </c>
      <c r="I398">
        <f>(F398-E398)*D398</f>
        <v>5493.2600000000029</v>
      </c>
      <c r="J398" s="9">
        <v>45150</v>
      </c>
      <c r="K398" t="s">
        <v>39</v>
      </c>
      <c r="L398" t="s">
        <v>24</v>
      </c>
    </row>
    <row r="399" spans="1:12" x14ac:dyDescent="0.25">
      <c r="A399">
        <v>50487</v>
      </c>
      <c r="B399" t="s">
        <v>44</v>
      </c>
      <c r="C399" t="s">
        <v>36</v>
      </c>
      <c r="D399" s="11">
        <v>1582</v>
      </c>
      <c r="E399">
        <v>120.04</v>
      </c>
      <c r="F399">
        <v>181</v>
      </c>
      <c r="G399">
        <f>D399*F399</f>
        <v>286342</v>
      </c>
      <c r="H399" t="s">
        <v>71</v>
      </c>
      <c r="I399">
        <f>(F399-E399)*D399</f>
        <v>96438.719999999987</v>
      </c>
      <c r="J399" s="9">
        <v>45515</v>
      </c>
      <c r="K399" t="s">
        <v>40</v>
      </c>
      <c r="L399" t="s">
        <v>24</v>
      </c>
    </row>
    <row r="400" spans="1:12" x14ac:dyDescent="0.25">
      <c r="A400">
        <v>50485</v>
      </c>
      <c r="B400" t="s">
        <v>43</v>
      </c>
      <c r="C400" t="s">
        <v>38</v>
      </c>
      <c r="D400" s="11">
        <v>2914</v>
      </c>
      <c r="E400">
        <v>260.27999999999997</v>
      </c>
      <c r="F400">
        <v>321</v>
      </c>
      <c r="G400">
        <f>D400*F400</f>
        <v>935394</v>
      </c>
      <c r="H400" t="s">
        <v>72</v>
      </c>
      <c r="I400">
        <f>(F400-E400)*D400</f>
        <v>176938.08000000007</v>
      </c>
      <c r="J400" s="9">
        <v>45287</v>
      </c>
      <c r="K400" t="s">
        <v>41</v>
      </c>
      <c r="L400" t="s">
        <v>31</v>
      </c>
    </row>
    <row r="401" spans="1:12" x14ac:dyDescent="0.25">
      <c r="A401">
        <v>50397</v>
      </c>
      <c r="B401" t="s">
        <v>44</v>
      </c>
      <c r="C401" t="s">
        <v>35</v>
      </c>
      <c r="D401" s="11">
        <v>2470</v>
      </c>
      <c r="E401">
        <v>10.37</v>
      </c>
      <c r="F401">
        <v>14</v>
      </c>
      <c r="G401">
        <f>D401*F401</f>
        <v>34580</v>
      </c>
      <c r="H401" t="s">
        <v>72</v>
      </c>
      <c r="I401">
        <f>(F401-E401)*D401</f>
        <v>8966.1000000000022</v>
      </c>
      <c r="J401" s="9">
        <v>45635</v>
      </c>
      <c r="K401" t="s">
        <v>41</v>
      </c>
      <c r="L401" t="s">
        <v>28</v>
      </c>
    </row>
    <row r="402" spans="1:12" x14ac:dyDescent="0.25">
      <c r="A402">
        <v>50027</v>
      </c>
      <c r="B402" t="s">
        <v>43</v>
      </c>
      <c r="C402" t="s">
        <v>36</v>
      </c>
      <c r="D402" s="11">
        <v>555</v>
      </c>
      <c r="E402">
        <v>120.81</v>
      </c>
      <c r="F402">
        <v>144</v>
      </c>
      <c r="G402">
        <f>D402*F402</f>
        <v>79920</v>
      </c>
      <c r="H402" t="s">
        <v>72</v>
      </c>
      <c r="I402">
        <f>(F402-E402)*D402</f>
        <v>12870.449999999999</v>
      </c>
      <c r="J402" s="9">
        <v>45261</v>
      </c>
      <c r="K402" t="s">
        <v>40</v>
      </c>
      <c r="L402" t="s">
        <v>28</v>
      </c>
    </row>
    <row r="403" spans="1:12" x14ac:dyDescent="0.25">
      <c r="A403">
        <v>49994</v>
      </c>
      <c r="B403" t="s">
        <v>44</v>
      </c>
      <c r="C403" t="s">
        <v>35</v>
      </c>
      <c r="D403" s="11">
        <v>2394</v>
      </c>
      <c r="E403">
        <v>10.23</v>
      </c>
      <c r="F403">
        <v>12</v>
      </c>
      <c r="G403">
        <f>D403*F403</f>
        <v>28728</v>
      </c>
      <c r="H403" t="s">
        <v>72</v>
      </c>
      <c r="I403">
        <f>(F403-E403)*D403</f>
        <v>4237.3799999999992</v>
      </c>
      <c r="J403" s="9">
        <v>45116</v>
      </c>
      <c r="K403" t="s">
        <v>41</v>
      </c>
      <c r="L403" t="s">
        <v>24</v>
      </c>
    </row>
    <row r="404" spans="1:12" x14ac:dyDescent="0.25">
      <c r="A404">
        <v>49882</v>
      </c>
      <c r="B404" t="s">
        <v>43</v>
      </c>
      <c r="C404" t="s">
        <v>35</v>
      </c>
      <c r="D404" s="11">
        <v>2905</v>
      </c>
      <c r="E404">
        <v>10.24</v>
      </c>
      <c r="F404">
        <v>14</v>
      </c>
      <c r="G404">
        <f>D404*F404</f>
        <v>40670</v>
      </c>
      <c r="H404" t="s">
        <v>71</v>
      </c>
      <c r="I404">
        <f>(F404-E404)*D404</f>
        <v>10922.8</v>
      </c>
      <c r="J404" s="9">
        <v>45118</v>
      </c>
      <c r="K404" t="s">
        <v>39</v>
      </c>
      <c r="L404" t="s">
        <v>34</v>
      </c>
    </row>
    <row r="405" spans="1:12" x14ac:dyDescent="0.25">
      <c r="A405">
        <v>49817</v>
      </c>
      <c r="B405" t="s">
        <v>42</v>
      </c>
      <c r="C405" t="s">
        <v>30</v>
      </c>
      <c r="D405" s="11">
        <v>690</v>
      </c>
      <c r="E405">
        <v>5.36</v>
      </c>
      <c r="F405">
        <v>8</v>
      </c>
      <c r="G405">
        <f>D405*F405</f>
        <v>5520</v>
      </c>
      <c r="H405" t="s">
        <v>71</v>
      </c>
      <c r="I405">
        <f>(F405-E405)*D405</f>
        <v>1821.5999999999997</v>
      </c>
      <c r="J405" s="9">
        <v>45240</v>
      </c>
      <c r="K405" t="s">
        <v>39</v>
      </c>
      <c r="L405" t="s">
        <v>31</v>
      </c>
    </row>
    <row r="406" spans="1:12" x14ac:dyDescent="0.25">
      <c r="A406">
        <v>49680</v>
      </c>
      <c r="B406" t="s">
        <v>32</v>
      </c>
      <c r="C406" t="s">
        <v>30</v>
      </c>
      <c r="D406" s="11">
        <v>663</v>
      </c>
      <c r="E406">
        <v>5.71</v>
      </c>
      <c r="F406">
        <v>8</v>
      </c>
      <c r="G406">
        <f>D406*F406</f>
        <v>5304</v>
      </c>
      <c r="H406" t="s">
        <v>72</v>
      </c>
      <c r="I406">
        <f>(F406-E406)*D406</f>
        <v>1518.27</v>
      </c>
      <c r="J406" s="9">
        <v>45185</v>
      </c>
      <c r="K406" t="s">
        <v>39</v>
      </c>
      <c r="L406" t="s">
        <v>33</v>
      </c>
    </row>
    <row r="407" spans="1:12" x14ac:dyDescent="0.25">
      <c r="A407">
        <v>49640</v>
      </c>
      <c r="B407" t="s">
        <v>43</v>
      </c>
      <c r="C407" t="s">
        <v>25</v>
      </c>
      <c r="D407" s="11">
        <v>1947</v>
      </c>
      <c r="E407">
        <v>3.75</v>
      </c>
      <c r="F407">
        <v>5</v>
      </c>
      <c r="G407">
        <f>D407*F407</f>
        <v>9735</v>
      </c>
      <c r="H407" t="s">
        <v>72</v>
      </c>
      <c r="I407">
        <f>(F407-E407)*D407</f>
        <v>2433.75</v>
      </c>
      <c r="J407" s="9">
        <v>45263</v>
      </c>
      <c r="K407" t="s">
        <v>39</v>
      </c>
      <c r="L407" t="s">
        <v>31</v>
      </c>
    </row>
    <row r="408" spans="1:12" x14ac:dyDescent="0.25">
      <c r="A408">
        <v>49425</v>
      </c>
      <c r="B408" t="s">
        <v>32</v>
      </c>
      <c r="C408" t="s">
        <v>36</v>
      </c>
      <c r="D408" s="11">
        <v>639</v>
      </c>
      <c r="E408">
        <v>120.18</v>
      </c>
      <c r="F408">
        <v>174</v>
      </c>
      <c r="G408">
        <f>D408*F408</f>
        <v>111186</v>
      </c>
      <c r="H408" t="s">
        <v>72</v>
      </c>
      <c r="I408">
        <f>(F408-E408)*D408</f>
        <v>34390.979999999996</v>
      </c>
      <c r="J408" s="9">
        <v>45621</v>
      </c>
      <c r="K408" t="s">
        <v>39</v>
      </c>
      <c r="L408" t="s">
        <v>24</v>
      </c>
    </row>
    <row r="409" spans="1:12" x14ac:dyDescent="0.25">
      <c r="A409">
        <v>49321</v>
      </c>
      <c r="B409" t="s">
        <v>32</v>
      </c>
      <c r="C409" t="s">
        <v>35</v>
      </c>
      <c r="D409" s="11">
        <v>1598</v>
      </c>
      <c r="E409">
        <v>10.4</v>
      </c>
      <c r="F409">
        <v>12</v>
      </c>
      <c r="G409">
        <f>D409*F409</f>
        <v>19176</v>
      </c>
      <c r="H409" t="s">
        <v>72</v>
      </c>
      <c r="I409">
        <f>(F409-E409)*D409</f>
        <v>2556.7999999999993</v>
      </c>
      <c r="J409" s="9">
        <v>45486</v>
      </c>
      <c r="K409" t="s">
        <v>40</v>
      </c>
      <c r="L409" t="s">
        <v>24</v>
      </c>
    </row>
    <row r="410" spans="1:12" x14ac:dyDescent="0.25">
      <c r="A410">
        <v>49271</v>
      </c>
      <c r="B410" t="s">
        <v>42</v>
      </c>
      <c r="C410" t="s">
        <v>30</v>
      </c>
      <c r="D410" s="11">
        <v>2340</v>
      </c>
      <c r="E410">
        <v>5.04</v>
      </c>
      <c r="F410">
        <v>6</v>
      </c>
      <c r="G410">
        <f>D410*F410</f>
        <v>14040</v>
      </c>
      <c r="H410" t="s">
        <v>72</v>
      </c>
      <c r="I410">
        <f>(F410-E410)*D410</f>
        <v>2246.4</v>
      </c>
      <c r="J410" s="9">
        <v>45441</v>
      </c>
      <c r="K410" t="s">
        <v>40</v>
      </c>
      <c r="L410" t="s">
        <v>31</v>
      </c>
    </row>
    <row r="411" spans="1:12" x14ac:dyDescent="0.25">
      <c r="A411">
        <v>48811</v>
      </c>
      <c r="B411" t="s">
        <v>32</v>
      </c>
      <c r="C411" t="s">
        <v>35</v>
      </c>
      <c r="D411" s="11">
        <v>2296</v>
      </c>
      <c r="E411">
        <v>10.86</v>
      </c>
      <c r="F411">
        <v>13</v>
      </c>
      <c r="G411">
        <f>D411*F411</f>
        <v>29848</v>
      </c>
      <c r="H411" t="s">
        <v>72</v>
      </c>
      <c r="I411">
        <f>(F411-E411)*D411</f>
        <v>4913.4400000000014</v>
      </c>
      <c r="J411" s="9">
        <v>45705</v>
      </c>
      <c r="K411" t="s">
        <v>39</v>
      </c>
      <c r="L411" t="s">
        <v>28</v>
      </c>
    </row>
    <row r="412" spans="1:12" x14ac:dyDescent="0.25">
      <c r="A412">
        <v>48596</v>
      </c>
      <c r="B412" t="s">
        <v>44</v>
      </c>
      <c r="C412" t="s">
        <v>35</v>
      </c>
      <c r="D412" s="11">
        <v>1916</v>
      </c>
      <c r="E412">
        <v>10.44</v>
      </c>
      <c r="F412">
        <v>13</v>
      </c>
      <c r="G412">
        <f>D412*F412</f>
        <v>24908</v>
      </c>
      <c r="H412" t="s">
        <v>71</v>
      </c>
      <c r="I412">
        <f>(F412-E412)*D412</f>
        <v>4904.9600000000009</v>
      </c>
      <c r="J412" s="9">
        <v>45312</v>
      </c>
      <c r="K412" t="s">
        <v>39</v>
      </c>
      <c r="L412" t="s">
        <v>34</v>
      </c>
    </row>
    <row r="413" spans="1:12" x14ac:dyDescent="0.25">
      <c r="A413">
        <v>48477</v>
      </c>
      <c r="B413" t="s">
        <v>43</v>
      </c>
      <c r="C413" t="s">
        <v>35</v>
      </c>
      <c r="D413" s="11">
        <v>912</v>
      </c>
      <c r="E413">
        <v>10.66</v>
      </c>
      <c r="F413">
        <v>16</v>
      </c>
      <c r="G413">
        <f>D413*F413</f>
        <v>14592</v>
      </c>
      <c r="H413" t="s">
        <v>71</v>
      </c>
      <c r="I413">
        <f>(F413-E413)*D413</f>
        <v>4870.08</v>
      </c>
      <c r="J413" s="9">
        <v>45217</v>
      </c>
      <c r="K413" t="s">
        <v>26</v>
      </c>
      <c r="L413" t="s">
        <v>31</v>
      </c>
    </row>
    <row r="414" spans="1:12" x14ac:dyDescent="0.25">
      <c r="A414">
        <v>48433</v>
      </c>
      <c r="B414" t="s">
        <v>29</v>
      </c>
      <c r="C414" t="s">
        <v>38</v>
      </c>
      <c r="D414" s="11">
        <v>2076</v>
      </c>
      <c r="E414">
        <v>260.93</v>
      </c>
      <c r="F414">
        <v>321</v>
      </c>
      <c r="G414">
        <f>D414*F414</f>
        <v>666396</v>
      </c>
      <c r="H414" t="s">
        <v>72</v>
      </c>
      <c r="I414">
        <f>(F414-E414)*D414</f>
        <v>124705.31999999999</v>
      </c>
      <c r="J414" s="9">
        <v>45301</v>
      </c>
      <c r="K414" t="s">
        <v>40</v>
      </c>
      <c r="L414" t="s">
        <v>24</v>
      </c>
    </row>
    <row r="415" spans="1:12" x14ac:dyDescent="0.25">
      <c r="A415">
        <v>48404</v>
      </c>
      <c r="B415" t="s">
        <v>27</v>
      </c>
      <c r="C415" t="s">
        <v>25</v>
      </c>
      <c r="D415" s="11">
        <v>1016</v>
      </c>
      <c r="E415">
        <v>3.5300000000000002</v>
      </c>
      <c r="F415">
        <v>5</v>
      </c>
      <c r="G415">
        <f>D415*F415</f>
        <v>5080</v>
      </c>
      <c r="H415" t="s">
        <v>71</v>
      </c>
      <c r="I415">
        <f>(F415-E415)*D415</f>
        <v>1493.5199999999998</v>
      </c>
      <c r="J415" s="9">
        <v>45055</v>
      </c>
      <c r="K415" t="s">
        <v>40</v>
      </c>
      <c r="L415" t="s">
        <v>24</v>
      </c>
    </row>
    <row r="416" spans="1:12" x14ac:dyDescent="0.25">
      <c r="A416">
        <v>48363</v>
      </c>
      <c r="B416" t="s">
        <v>32</v>
      </c>
      <c r="C416" t="s">
        <v>35</v>
      </c>
      <c r="D416" s="11">
        <v>1369</v>
      </c>
      <c r="E416">
        <v>10.35</v>
      </c>
      <c r="F416">
        <v>11</v>
      </c>
      <c r="G416">
        <f>D416*F416</f>
        <v>15059</v>
      </c>
      <c r="H416" t="s">
        <v>72</v>
      </c>
      <c r="I416">
        <f>(F416-E416)*D416</f>
        <v>889.85000000000048</v>
      </c>
      <c r="J416" s="9">
        <v>45533</v>
      </c>
      <c r="K416" t="s">
        <v>39</v>
      </c>
      <c r="L416" t="s">
        <v>31</v>
      </c>
    </row>
    <row r="417" spans="1:12" x14ac:dyDescent="0.25">
      <c r="A417">
        <v>48340</v>
      </c>
      <c r="B417" t="s">
        <v>27</v>
      </c>
      <c r="C417" t="s">
        <v>25</v>
      </c>
      <c r="D417" s="11">
        <v>2811</v>
      </c>
      <c r="E417">
        <v>3.3</v>
      </c>
      <c r="F417">
        <v>5</v>
      </c>
      <c r="G417">
        <f>D417*F417</f>
        <v>14055</v>
      </c>
      <c r="H417" t="s">
        <v>71</v>
      </c>
      <c r="I417">
        <f>(F417-E417)*D417</f>
        <v>4778.7000000000007</v>
      </c>
      <c r="J417" s="9">
        <v>45668</v>
      </c>
      <c r="K417" t="s">
        <v>41</v>
      </c>
      <c r="L417" t="s">
        <v>34</v>
      </c>
    </row>
    <row r="418" spans="1:12" x14ac:dyDescent="0.25">
      <c r="A418">
        <v>48338</v>
      </c>
      <c r="B418" t="s">
        <v>44</v>
      </c>
      <c r="C418" t="s">
        <v>35</v>
      </c>
      <c r="D418" s="11">
        <v>1565</v>
      </c>
      <c r="E418">
        <v>10.47</v>
      </c>
      <c r="F418">
        <v>15</v>
      </c>
      <c r="G418">
        <f>D418*F418</f>
        <v>23475</v>
      </c>
      <c r="H418" t="s">
        <v>72</v>
      </c>
      <c r="I418">
        <f>(F418-E418)*D418</f>
        <v>7089.4499999999989</v>
      </c>
      <c r="J418" s="9">
        <v>45608</v>
      </c>
      <c r="K418" t="s">
        <v>41</v>
      </c>
      <c r="L418" t="s">
        <v>28</v>
      </c>
    </row>
    <row r="419" spans="1:12" x14ac:dyDescent="0.25">
      <c r="A419">
        <v>48322</v>
      </c>
      <c r="B419" t="s">
        <v>42</v>
      </c>
      <c r="C419" t="s">
        <v>30</v>
      </c>
      <c r="D419" s="11">
        <v>1715</v>
      </c>
      <c r="E419">
        <v>5.88</v>
      </c>
      <c r="F419">
        <v>9</v>
      </c>
      <c r="G419">
        <f>D419*F419</f>
        <v>15435</v>
      </c>
      <c r="H419" t="s">
        <v>72</v>
      </c>
      <c r="I419">
        <f>(F419-E419)*D419</f>
        <v>5350.8</v>
      </c>
      <c r="J419" s="9">
        <v>45496</v>
      </c>
      <c r="K419" t="s">
        <v>41</v>
      </c>
      <c r="L419" t="s">
        <v>24</v>
      </c>
    </row>
    <row r="420" spans="1:12" x14ac:dyDescent="0.25">
      <c r="A420">
        <v>48315</v>
      </c>
      <c r="B420" t="s">
        <v>29</v>
      </c>
      <c r="C420" t="s">
        <v>37</v>
      </c>
      <c r="D420" s="11">
        <v>1738</v>
      </c>
      <c r="E420">
        <v>250.11</v>
      </c>
      <c r="F420">
        <v>366</v>
      </c>
      <c r="G420">
        <f>D420*F420</f>
        <v>636108</v>
      </c>
      <c r="H420" t="s">
        <v>71</v>
      </c>
      <c r="I420">
        <f>(F420-E420)*D420</f>
        <v>201416.81999999998</v>
      </c>
      <c r="J420" s="9">
        <v>45239</v>
      </c>
      <c r="K420" t="s">
        <v>40</v>
      </c>
      <c r="L420" t="s">
        <v>31</v>
      </c>
    </row>
    <row r="421" spans="1:12" x14ac:dyDescent="0.25">
      <c r="A421">
        <v>48296</v>
      </c>
      <c r="B421" t="s">
        <v>43</v>
      </c>
      <c r="C421" t="s">
        <v>30</v>
      </c>
      <c r="D421" s="11">
        <v>677</v>
      </c>
      <c r="E421">
        <v>5.75</v>
      </c>
      <c r="F421">
        <v>9</v>
      </c>
      <c r="G421">
        <f>D421*F421</f>
        <v>6093</v>
      </c>
      <c r="H421" t="s">
        <v>72</v>
      </c>
      <c r="I421">
        <f>(F421-E421)*D421</f>
        <v>2200.25</v>
      </c>
      <c r="J421" s="9">
        <v>45359</v>
      </c>
      <c r="K421" t="s">
        <v>41</v>
      </c>
      <c r="L421" t="s">
        <v>28</v>
      </c>
    </row>
    <row r="422" spans="1:12" x14ac:dyDescent="0.25">
      <c r="A422">
        <v>48238</v>
      </c>
      <c r="B422" t="s">
        <v>32</v>
      </c>
      <c r="C422" t="s">
        <v>30</v>
      </c>
      <c r="D422" s="11">
        <v>3627</v>
      </c>
      <c r="E422">
        <v>5.0599999999999996</v>
      </c>
      <c r="F422">
        <v>6</v>
      </c>
      <c r="G422">
        <f>D422*F422</f>
        <v>21762</v>
      </c>
      <c r="H422" t="s">
        <v>71</v>
      </c>
      <c r="I422">
        <f>(F422-E422)*D422</f>
        <v>3409.3800000000015</v>
      </c>
      <c r="J422" s="9">
        <v>45071</v>
      </c>
      <c r="K422" t="s">
        <v>40</v>
      </c>
      <c r="L422" t="s">
        <v>33</v>
      </c>
    </row>
    <row r="423" spans="1:12" x14ac:dyDescent="0.25">
      <c r="A423">
        <v>48179</v>
      </c>
      <c r="B423" t="s">
        <v>27</v>
      </c>
      <c r="C423" t="s">
        <v>35</v>
      </c>
      <c r="D423" s="11">
        <v>795</v>
      </c>
      <c r="E423">
        <v>10.4</v>
      </c>
      <c r="F423">
        <v>11</v>
      </c>
      <c r="G423">
        <f>D423*F423</f>
        <v>8745</v>
      </c>
      <c r="H423" t="s">
        <v>72</v>
      </c>
      <c r="I423">
        <f>(F423-E423)*D423</f>
        <v>476.99999999999972</v>
      </c>
      <c r="J423" s="9">
        <v>45382</v>
      </c>
      <c r="K423" t="s">
        <v>39</v>
      </c>
      <c r="L423" t="s">
        <v>33</v>
      </c>
    </row>
    <row r="424" spans="1:12" x14ac:dyDescent="0.25">
      <c r="A424">
        <v>47986</v>
      </c>
      <c r="B424" t="s">
        <v>29</v>
      </c>
      <c r="C424" t="s">
        <v>38</v>
      </c>
      <c r="D424" s="11">
        <v>321</v>
      </c>
      <c r="E424">
        <v>260.81</v>
      </c>
      <c r="F424">
        <v>287</v>
      </c>
      <c r="G424">
        <f>D424*F424</f>
        <v>92127</v>
      </c>
      <c r="H424" t="s">
        <v>71</v>
      </c>
      <c r="I424">
        <f>(F424-E424)*D424</f>
        <v>8406.99</v>
      </c>
      <c r="J424" s="9">
        <v>45568</v>
      </c>
      <c r="K424" t="s">
        <v>39</v>
      </c>
      <c r="L424" t="s">
        <v>28</v>
      </c>
    </row>
    <row r="425" spans="1:12" x14ac:dyDescent="0.25">
      <c r="A425">
        <v>47627</v>
      </c>
      <c r="B425" t="s">
        <v>44</v>
      </c>
      <c r="C425" t="s">
        <v>30</v>
      </c>
      <c r="D425" s="11">
        <v>2227</v>
      </c>
      <c r="E425">
        <v>5.84</v>
      </c>
      <c r="F425">
        <v>7</v>
      </c>
      <c r="G425">
        <f>D425*F425</f>
        <v>15589</v>
      </c>
      <c r="H425" t="s">
        <v>71</v>
      </c>
      <c r="I425">
        <f>(F425-E425)*D425</f>
        <v>2583.3200000000002</v>
      </c>
      <c r="J425" s="9">
        <v>45525</v>
      </c>
      <c r="K425" t="s">
        <v>41</v>
      </c>
      <c r="L425" t="s">
        <v>24</v>
      </c>
    </row>
    <row r="426" spans="1:12" x14ac:dyDescent="0.25">
      <c r="A426">
        <v>47208</v>
      </c>
      <c r="B426" t="s">
        <v>42</v>
      </c>
      <c r="C426" t="s">
        <v>35</v>
      </c>
      <c r="D426" s="11">
        <v>2565</v>
      </c>
      <c r="E426">
        <v>10.35</v>
      </c>
      <c r="F426">
        <v>12</v>
      </c>
      <c r="G426">
        <f>D426*F426</f>
        <v>30780</v>
      </c>
      <c r="H426" t="s">
        <v>72</v>
      </c>
      <c r="I426">
        <f>(F426-E426)*D426</f>
        <v>4232.2500000000009</v>
      </c>
      <c r="J426" s="9">
        <v>45707</v>
      </c>
      <c r="K426" t="s">
        <v>40</v>
      </c>
      <c r="L426" t="s">
        <v>34</v>
      </c>
    </row>
    <row r="427" spans="1:12" x14ac:dyDescent="0.25">
      <c r="A427">
        <v>47162</v>
      </c>
      <c r="B427" t="s">
        <v>29</v>
      </c>
      <c r="C427" t="s">
        <v>36</v>
      </c>
      <c r="D427" s="11">
        <v>1496</v>
      </c>
      <c r="E427">
        <v>120.96</v>
      </c>
      <c r="F427">
        <v>160</v>
      </c>
      <c r="G427">
        <f>D427*F427</f>
        <v>239360</v>
      </c>
      <c r="H427" t="s">
        <v>71</v>
      </c>
      <c r="I427">
        <f>(F427-E427)*D427</f>
        <v>58403.840000000011</v>
      </c>
      <c r="J427" s="9">
        <v>45525</v>
      </c>
      <c r="K427" t="s">
        <v>40</v>
      </c>
      <c r="L427" t="s">
        <v>24</v>
      </c>
    </row>
    <row r="428" spans="1:12" x14ac:dyDescent="0.25">
      <c r="A428">
        <v>46711</v>
      </c>
      <c r="B428" t="s">
        <v>42</v>
      </c>
      <c r="C428" t="s">
        <v>30</v>
      </c>
      <c r="D428" s="11">
        <v>2157</v>
      </c>
      <c r="E428">
        <v>5.87</v>
      </c>
      <c r="F428">
        <v>8</v>
      </c>
      <c r="G428">
        <f>D428*F428</f>
        <v>17256</v>
      </c>
      <c r="H428" t="s">
        <v>71</v>
      </c>
      <c r="I428">
        <f>(F428-E428)*D428</f>
        <v>4594.41</v>
      </c>
      <c r="J428" s="9">
        <v>45667</v>
      </c>
      <c r="K428" t="s">
        <v>41</v>
      </c>
      <c r="L428" t="s">
        <v>28</v>
      </c>
    </row>
    <row r="429" spans="1:12" x14ac:dyDescent="0.25">
      <c r="A429">
        <v>46626</v>
      </c>
      <c r="B429" t="s">
        <v>42</v>
      </c>
      <c r="C429" t="s">
        <v>36</v>
      </c>
      <c r="D429" s="11">
        <v>362</v>
      </c>
      <c r="E429">
        <v>120.18</v>
      </c>
      <c r="F429">
        <v>142</v>
      </c>
      <c r="G429">
        <f>D429*F429</f>
        <v>51404</v>
      </c>
      <c r="H429" t="s">
        <v>71</v>
      </c>
      <c r="I429">
        <f>(F429-E429)*D429</f>
        <v>7898.8399999999974</v>
      </c>
      <c r="J429" s="9">
        <v>45543</v>
      </c>
      <c r="K429" t="s">
        <v>39</v>
      </c>
      <c r="L429" t="s">
        <v>24</v>
      </c>
    </row>
    <row r="430" spans="1:12" x14ac:dyDescent="0.25">
      <c r="A430">
        <v>46587</v>
      </c>
      <c r="B430" t="s">
        <v>32</v>
      </c>
      <c r="C430" t="s">
        <v>37</v>
      </c>
      <c r="D430" s="11">
        <v>1221</v>
      </c>
      <c r="E430">
        <v>250.75</v>
      </c>
      <c r="F430">
        <v>374</v>
      </c>
      <c r="G430">
        <f>D430*F430</f>
        <v>456654</v>
      </c>
      <c r="H430" t="s">
        <v>71</v>
      </c>
      <c r="I430">
        <f>(F430-E430)*D430</f>
        <v>150488.25</v>
      </c>
      <c r="J430" s="9">
        <v>45404</v>
      </c>
      <c r="K430" t="s">
        <v>40</v>
      </c>
      <c r="L430" t="s">
        <v>34</v>
      </c>
    </row>
    <row r="431" spans="1:12" x14ac:dyDescent="0.25">
      <c r="A431">
        <v>46336</v>
      </c>
      <c r="B431" t="s">
        <v>32</v>
      </c>
      <c r="C431" t="s">
        <v>36</v>
      </c>
      <c r="D431" s="11">
        <v>2076</v>
      </c>
      <c r="E431">
        <v>120.41</v>
      </c>
      <c r="F431">
        <v>171</v>
      </c>
      <c r="G431">
        <f>D431*F431</f>
        <v>354996</v>
      </c>
      <c r="H431" t="s">
        <v>72</v>
      </c>
      <c r="I431">
        <f>(F431-E431)*D431</f>
        <v>105024.84000000001</v>
      </c>
      <c r="J431" s="9">
        <v>45289</v>
      </c>
      <c r="K431" t="s">
        <v>40</v>
      </c>
      <c r="L431" t="s">
        <v>24</v>
      </c>
    </row>
    <row r="432" spans="1:12" x14ac:dyDescent="0.25">
      <c r="A432">
        <v>46145</v>
      </c>
      <c r="B432" t="s">
        <v>27</v>
      </c>
      <c r="C432" t="s">
        <v>35</v>
      </c>
      <c r="D432" s="11">
        <v>1775</v>
      </c>
      <c r="E432">
        <v>11</v>
      </c>
      <c r="F432">
        <v>15</v>
      </c>
      <c r="G432">
        <f>D432*F432</f>
        <v>26625</v>
      </c>
      <c r="H432" t="s">
        <v>71</v>
      </c>
      <c r="I432">
        <f>(F432-E432)*D432</f>
        <v>7100</v>
      </c>
      <c r="J432" s="9">
        <v>45234</v>
      </c>
      <c r="K432" t="s">
        <v>40</v>
      </c>
      <c r="L432" t="s">
        <v>31</v>
      </c>
    </row>
    <row r="433" spans="1:12" x14ac:dyDescent="0.25">
      <c r="A433">
        <v>46068</v>
      </c>
      <c r="B433" t="s">
        <v>29</v>
      </c>
      <c r="C433" t="s">
        <v>35</v>
      </c>
      <c r="D433" s="11">
        <v>1535</v>
      </c>
      <c r="E433">
        <v>10.53</v>
      </c>
      <c r="F433">
        <v>12</v>
      </c>
      <c r="G433">
        <f>D433*F433</f>
        <v>18420</v>
      </c>
      <c r="H433" t="s">
        <v>72</v>
      </c>
      <c r="I433">
        <f>(F433-E433)*D433</f>
        <v>2256.4500000000012</v>
      </c>
      <c r="J433" s="9">
        <v>45273</v>
      </c>
      <c r="K433" t="s">
        <v>40</v>
      </c>
      <c r="L433" t="s">
        <v>24</v>
      </c>
    </row>
    <row r="434" spans="1:12" x14ac:dyDescent="0.25">
      <c r="A434">
        <v>45905</v>
      </c>
      <c r="B434" t="s">
        <v>27</v>
      </c>
      <c r="C434" t="s">
        <v>36</v>
      </c>
      <c r="D434" s="11">
        <v>1006</v>
      </c>
      <c r="E434">
        <v>120.49</v>
      </c>
      <c r="F434">
        <v>170</v>
      </c>
      <c r="G434">
        <f>D434*F434</f>
        <v>171020</v>
      </c>
      <c r="H434" t="s">
        <v>72</v>
      </c>
      <c r="I434">
        <f>(F434-E434)*D434</f>
        <v>49807.060000000005</v>
      </c>
      <c r="J434" s="9">
        <v>45140</v>
      </c>
      <c r="K434" t="s">
        <v>26</v>
      </c>
      <c r="L434" t="s">
        <v>24</v>
      </c>
    </row>
    <row r="435" spans="1:12" x14ac:dyDescent="0.25">
      <c r="A435">
        <v>45863</v>
      </c>
      <c r="B435" t="s">
        <v>44</v>
      </c>
      <c r="C435" t="s">
        <v>30</v>
      </c>
      <c r="D435" s="11">
        <v>3802</v>
      </c>
      <c r="E435">
        <v>5.79</v>
      </c>
      <c r="F435">
        <v>9</v>
      </c>
      <c r="G435">
        <f>D435*F435</f>
        <v>34218</v>
      </c>
      <c r="H435" t="s">
        <v>72</v>
      </c>
      <c r="I435">
        <f>(F435-E435)*D435</f>
        <v>12204.42</v>
      </c>
      <c r="J435" s="9">
        <v>45233</v>
      </c>
      <c r="K435" t="s">
        <v>40</v>
      </c>
      <c r="L435" t="s">
        <v>34</v>
      </c>
    </row>
    <row r="436" spans="1:12" x14ac:dyDescent="0.25">
      <c r="A436">
        <v>45751</v>
      </c>
      <c r="B436" t="s">
        <v>32</v>
      </c>
      <c r="C436" t="s">
        <v>35</v>
      </c>
      <c r="D436" s="11">
        <v>367</v>
      </c>
      <c r="E436">
        <v>10.050000000000001</v>
      </c>
      <c r="F436">
        <v>13</v>
      </c>
      <c r="G436">
        <f>D436*F436</f>
        <v>4771</v>
      </c>
      <c r="H436" t="s">
        <v>72</v>
      </c>
      <c r="I436">
        <f>(F436-E436)*D436</f>
        <v>1082.6499999999996</v>
      </c>
      <c r="J436" s="9">
        <v>45658</v>
      </c>
      <c r="K436" t="s">
        <v>26</v>
      </c>
      <c r="L436" t="s">
        <v>31</v>
      </c>
    </row>
    <row r="437" spans="1:12" x14ac:dyDescent="0.25">
      <c r="A437">
        <v>45716</v>
      </c>
      <c r="B437" t="s">
        <v>32</v>
      </c>
      <c r="C437" t="s">
        <v>38</v>
      </c>
      <c r="D437" s="11">
        <v>1731</v>
      </c>
      <c r="E437">
        <v>260.26</v>
      </c>
      <c r="F437">
        <v>352</v>
      </c>
      <c r="G437">
        <f>D437*F437</f>
        <v>609312</v>
      </c>
      <c r="H437" t="s">
        <v>72</v>
      </c>
      <c r="I437">
        <f>(F437-E437)*D437</f>
        <v>158801.94</v>
      </c>
      <c r="J437" s="9">
        <v>45627</v>
      </c>
      <c r="K437" t="s">
        <v>41</v>
      </c>
      <c r="L437" t="s">
        <v>24</v>
      </c>
    </row>
    <row r="438" spans="1:12" x14ac:dyDescent="0.25">
      <c r="A438">
        <v>45405</v>
      </c>
      <c r="B438" t="s">
        <v>27</v>
      </c>
      <c r="C438" t="s">
        <v>38</v>
      </c>
      <c r="D438" s="11">
        <v>1686</v>
      </c>
      <c r="E438">
        <v>260.68</v>
      </c>
      <c r="F438">
        <v>389</v>
      </c>
      <c r="G438">
        <f>D438*F438</f>
        <v>655854</v>
      </c>
      <c r="H438" t="s">
        <v>71</v>
      </c>
      <c r="I438">
        <f>(F438-E438)*D438</f>
        <v>216347.51999999999</v>
      </c>
      <c r="J438" s="9">
        <v>45323</v>
      </c>
      <c r="K438" t="s">
        <v>26</v>
      </c>
      <c r="L438" t="s">
        <v>24</v>
      </c>
    </row>
    <row r="439" spans="1:12" x14ac:dyDescent="0.25">
      <c r="A439">
        <v>45386</v>
      </c>
      <c r="B439" t="s">
        <v>32</v>
      </c>
      <c r="C439" t="s">
        <v>25</v>
      </c>
      <c r="D439" s="11">
        <v>1094</v>
      </c>
      <c r="E439">
        <v>3.43</v>
      </c>
      <c r="F439">
        <v>5</v>
      </c>
      <c r="G439">
        <f>D439*F439</f>
        <v>5470</v>
      </c>
      <c r="H439" t="s">
        <v>71</v>
      </c>
      <c r="I439">
        <f>(F439-E439)*D439</f>
        <v>1717.58</v>
      </c>
      <c r="J439" s="9">
        <v>45072</v>
      </c>
      <c r="K439" t="s">
        <v>40</v>
      </c>
      <c r="L439" t="s">
        <v>34</v>
      </c>
    </row>
    <row r="440" spans="1:12" x14ac:dyDescent="0.25">
      <c r="A440">
        <v>45374</v>
      </c>
      <c r="B440" t="s">
        <v>44</v>
      </c>
      <c r="C440" t="s">
        <v>35</v>
      </c>
      <c r="D440" s="11">
        <v>4026</v>
      </c>
      <c r="E440">
        <v>10.97</v>
      </c>
      <c r="F440">
        <v>14</v>
      </c>
      <c r="G440">
        <f>D440*F440</f>
        <v>56364</v>
      </c>
      <c r="H440" t="s">
        <v>72</v>
      </c>
      <c r="I440">
        <f>(F440-E440)*D440</f>
        <v>12198.779999999997</v>
      </c>
      <c r="J440" s="9">
        <v>45444</v>
      </c>
      <c r="K440" t="s">
        <v>41</v>
      </c>
      <c r="L440" t="s">
        <v>31</v>
      </c>
    </row>
    <row r="441" spans="1:12" x14ac:dyDescent="0.25">
      <c r="A441">
        <v>45131</v>
      </c>
      <c r="B441" t="s">
        <v>43</v>
      </c>
      <c r="C441" t="s">
        <v>37</v>
      </c>
      <c r="D441" s="11">
        <v>808</v>
      </c>
      <c r="E441">
        <v>250.34</v>
      </c>
      <c r="F441">
        <v>366</v>
      </c>
      <c r="G441">
        <f>D441*F441</f>
        <v>295728</v>
      </c>
      <c r="H441" t="s">
        <v>71</v>
      </c>
      <c r="I441">
        <f>(F441-E441)*D441</f>
        <v>93453.28</v>
      </c>
      <c r="J441" s="9">
        <v>45032</v>
      </c>
      <c r="K441" t="s">
        <v>40</v>
      </c>
      <c r="L441" t="s">
        <v>34</v>
      </c>
    </row>
    <row r="442" spans="1:12" x14ac:dyDescent="0.25">
      <c r="A442">
        <v>45002</v>
      </c>
      <c r="B442" t="s">
        <v>32</v>
      </c>
      <c r="C442" t="s">
        <v>36</v>
      </c>
      <c r="D442" s="11">
        <v>1579</v>
      </c>
      <c r="E442">
        <v>120.95</v>
      </c>
      <c r="F442">
        <v>148</v>
      </c>
      <c r="G442">
        <f>D442*F442</f>
        <v>233692</v>
      </c>
      <c r="H442" t="s">
        <v>72</v>
      </c>
      <c r="I442">
        <f>(F442-E442)*D442</f>
        <v>42711.95</v>
      </c>
      <c r="J442" s="9">
        <v>45470</v>
      </c>
      <c r="K442" t="s">
        <v>40</v>
      </c>
      <c r="L442" t="s">
        <v>24</v>
      </c>
    </row>
    <row r="443" spans="1:12" x14ac:dyDescent="0.25">
      <c r="A443">
        <v>44896</v>
      </c>
      <c r="B443" t="s">
        <v>27</v>
      </c>
      <c r="C443" t="s">
        <v>36</v>
      </c>
      <c r="D443" s="11">
        <v>681</v>
      </c>
      <c r="E443">
        <v>120.46</v>
      </c>
      <c r="F443">
        <v>128</v>
      </c>
      <c r="G443">
        <f>D443*F443</f>
        <v>87168</v>
      </c>
      <c r="H443" t="s">
        <v>72</v>
      </c>
      <c r="I443">
        <f>(F443-E443)*D443</f>
        <v>5134.7400000000043</v>
      </c>
      <c r="J443" s="9">
        <v>45716</v>
      </c>
      <c r="K443" t="s">
        <v>41</v>
      </c>
      <c r="L443" t="s">
        <v>28</v>
      </c>
    </row>
    <row r="444" spans="1:12" x14ac:dyDescent="0.25">
      <c r="A444">
        <v>44863</v>
      </c>
      <c r="B444" t="s">
        <v>44</v>
      </c>
      <c r="C444" t="s">
        <v>35</v>
      </c>
      <c r="D444" s="11">
        <v>4251</v>
      </c>
      <c r="E444">
        <v>10.039999999999999</v>
      </c>
      <c r="F444">
        <v>12</v>
      </c>
      <c r="G444">
        <f>D444*F444</f>
        <v>51012</v>
      </c>
      <c r="H444" t="s">
        <v>71</v>
      </c>
      <c r="I444">
        <f>(F444-E444)*D444</f>
        <v>8331.9600000000028</v>
      </c>
      <c r="J444" s="9">
        <v>45478</v>
      </c>
      <c r="K444" t="s">
        <v>39</v>
      </c>
      <c r="L444" t="s">
        <v>24</v>
      </c>
    </row>
    <row r="445" spans="1:12" x14ac:dyDescent="0.25">
      <c r="A445">
        <v>44845</v>
      </c>
      <c r="B445" t="s">
        <v>44</v>
      </c>
      <c r="C445" t="s">
        <v>38</v>
      </c>
      <c r="D445" s="11">
        <v>2761</v>
      </c>
      <c r="E445">
        <v>260.01</v>
      </c>
      <c r="F445">
        <v>313</v>
      </c>
      <c r="G445">
        <f>D445*F445</f>
        <v>864193</v>
      </c>
      <c r="H445" t="s">
        <v>71</v>
      </c>
      <c r="I445">
        <f>(F445-E445)*D445</f>
        <v>146305.39000000001</v>
      </c>
      <c r="J445" s="9">
        <v>45065</v>
      </c>
      <c r="K445" t="s">
        <v>41</v>
      </c>
      <c r="L445" t="s">
        <v>31</v>
      </c>
    </row>
    <row r="446" spans="1:12" x14ac:dyDescent="0.25">
      <c r="A446">
        <v>44782</v>
      </c>
      <c r="B446" t="s">
        <v>29</v>
      </c>
      <c r="C446" t="s">
        <v>35</v>
      </c>
      <c r="D446" s="11">
        <v>2155</v>
      </c>
      <c r="E446">
        <v>10.55</v>
      </c>
      <c r="F446">
        <v>15</v>
      </c>
      <c r="G446">
        <f>D446*F446</f>
        <v>32325</v>
      </c>
      <c r="H446" t="s">
        <v>71</v>
      </c>
      <c r="I446">
        <f>(F446-E446)*D446</f>
        <v>9589.7499999999982</v>
      </c>
      <c r="J446" s="9">
        <v>45684</v>
      </c>
      <c r="K446" t="s">
        <v>39</v>
      </c>
      <c r="L446" t="s">
        <v>24</v>
      </c>
    </row>
    <row r="447" spans="1:12" x14ac:dyDescent="0.25">
      <c r="A447">
        <v>44571</v>
      </c>
      <c r="B447" t="s">
        <v>42</v>
      </c>
      <c r="C447" t="s">
        <v>37</v>
      </c>
      <c r="D447" s="11">
        <v>432</v>
      </c>
      <c r="E447">
        <v>250.68</v>
      </c>
      <c r="F447">
        <v>329</v>
      </c>
      <c r="G447">
        <f>D447*F447</f>
        <v>142128</v>
      </c>
      <c r="H447" t="s">
        <v>72</v>
      </c>
      <c r="I447">
        <f>(F447-E447)*D447</f>
        <v>33834.239999999998</v>
      </c>
      <c r="J447" s="9">
        <v>45746</v>
      </c>
      <c r="K447" t="s">
        <v>41</v>
      </c>
      <c r="L447" t="s">
        <v>34</v>
      </c>
    </row>
    <row r="448" spans="1:12" x14ac:dyDescent="0.25">
      <c r="A448">
        <v>44473</v>
      </c>
      <c r="B448" t="s">
        <v>43</v>
      </c>
      <c r="C448" t="s">
        <v>36</v>
      </c>
      <c r="D448" s="11">
        <v>914</v>
      </c>
      <c r="E448">
        <v>120.09</v>
      </c>
      <c r="F448">
        <v>173</v>
      </c>
      <c r="G448">
        <f>D448*F448</f>
        <v>158122</v>
      </c>
      <c r="H448" t="s">
        <v>71</v>
      </c>
      <c r="I448">
        <f>(F448-E448)*D448</f>
        <v>48359.74</v>
      </c>
      <c r="J448" s="9">
        <v>45641</v>
      </c>
      <c r="K448" t="s">
        <v>41</v>
      </c>
      <c r="L448" t="s">
        <v>31</v>
      </c>
    </row>
    <row r="449" spans="1:12" x14ac:dyDescent="0.25">
      <c r="A449">
        <v>44373</v>
      </c>
      <c r="B449" t="s">
        <v>27</v>
      </c>
      <c r="C449" t="s">
        <v>30</v>
      </c>
      <c r="D449" s="11">
        <v>1706</v>
      </c>
      <c r="E449">
        <v>5.48</v>
      </c>
      <c r="F449">
        <v>6</v>
      </c>
      <c r="G449">
        <f>D449*F449</f>
        <v>10236</v>
      </c>
      <c r="H449" t="s">
        <v>72</v>
      </c>
      <c r="I449">
        <f>(F449-E449)*D449</f>
        <v>887.11999999999932</v>
      </c>
      <c r="J449" s="9">
        <v>45438</v>
      </c>
      <c r="K449" t="s">
        <v>39</v>
      </c>
      <c r="L449" t="s">
        <v>33</v>
      </c>
    </row>
    <row r="450" spans="1:12" x14ac:dyDescent="0.25">
      <c r="A450">
        <v>44238</v>
      </c>
      <c r="B450" t="s">
        <v>43</v>
      </c>
      <c r="C450" t="s">
        <v>37</v>
      </c>
      <c r="D450" s="11">
        <v>436</v>
      </c>
      <c r="E450">
        <v>250.52</v>
      </c>
      <c r="F450">
        <v>371</v>
      </c>
      <c r="G450">
        <f>D450*F450</f>
        <v>161756</v>
      </c>
      <c r="H450" t="s">
        <v>72</v>
      </c>
      <c r="I450">
        <f>(F450-E450)*D450</f>
        <v>52529.279999999999</v>
      </c>
      <c r="J450" s="9">
        <v>45311</v>
      </c>
      <c r="K450" t="s">
        <v>40</v>
      </c>
      <c r="L450" t="s">
        <v>24</v>
      </c>
    </row>
    <row r="451" spans="1:12" x14ac:dyDescent="0.25">
      <c r="A451">
        <v>44066</v>
      </c>
      <c r="B451" t="s">
        <v>27</v>
      </c>
      <c r="C451" t="s">
        <v>38</v>
      </c>
      <c r="D451" s="11">
        <v>2574</v>
      </c>
      <c r="E451">
        <v>260.58999999999997</v>
      </c>
      <c r="F451">
        <v>378</v>
      </c>
      <c r="G451">
        <f>D451*F451</f>
        <v>972972</v>
      </c>
      <c r="H451" t="s">
        <v>71</v>
      </c>
      <c r="I451">
        <f>(F451-E451)*D451</f>
        <v>302213.34000000008</v>
      </c>
      <c r="J451" s="9">
        <v>45202</v>
      </c>
      <c r="K451" t="s">
        <v>41</v>
      </c>
      <c r="L451" t="s">
        <v>31</v>
      </c>
    </row>
    <row r="452" spans="1:12" x14ac:dyDescent="0.25">
      <c r="A452">
        <v>43969</v>
      </c>
      <c r="B452" t="s">
        <v>43</v>
      </c>
      <c r="C452" t="s">
        <v>38</v>
      </c>
      <c r="D452" s="11">
        <v>1236</v>
      </c>
      <c r="E452">
        <v>260.5</v>
      </c>
      <c r="F452">
        <v>386</v>
      </c>
      <c r="G452">
        <f>D452*F452</f>
        <v>477096</v>
      </c>
      <c r="H452" t="s">
        <v>71</v>
      </c>
      <c r="I452">
        <f>(F452-E452)*D452</f>
        <v>155118</v>
      </c>
      <c r="J452" s="9">
        <v>45324</v>
      </c>
      <c r="K452" t="s">
        <v>39</v>
      </c>
      <c r="L452" t="s">
        <v>24</v>
      </c>
    </row>
    <row r="453" spans="1:12" x14ac:dyDescent="0.25">
      <c r="A453">
        <v>43905</v>
      </c>
      <c r="B453" t="s">
        <v>29</v>
      </c>
      <c r="C453" t="s">
        <v>25</v>
      </c>
      <c r="D453" s="11">
        <v>1174</v>
      </c>
      <c r="E453">
        <v>3.51</v>
      </c>
      <c r="F453">
        <v>4</v>
      </c>
      <c r="G453">
        <f>D453*F453</f>
        <v>4696</v>
      </c>
      <c r="H453" t="s">
        <v>72</v>
      </c>
      <c r="I453">
        <f>(F453-E453)*D453</f>
        <v>575.26000000000022</v>
      </c>
      <c r="J453" s="9">
        <v>45539</v>
      </c>
      <c r="K453" t="s">
        <v>41</v>
      </c>
      <c r="L453" t="s">
        <v>33</v>
      </c>
    </row>
    <row r="454" spans="1:12" x14ac:dyDescent="0.25">
      <c r="A454">
        <v>43820</v>
      </c>
      <c r="B454" t="s">
        <v>29</v>
      </c>
      <c r="C454" t="s">
        <v>25</v>
      </c>
      <c r="D454" s="11">
        <v>448</v>
      </c>
      <c r="E454">
        <v>3.09</v>
      </c>
      <c r="F454">
        <v>5</v>
      </c>
      <c r="G454">
        <f>D454*F454</f>
        <v>2240</v>
      </c>
      <c r="H454" t="s">
        <v>72</v>
      </c>
      <c r="I454">
        <f>(F454-E454)*D454</f>
        <v>855.68000000000006</v>
      </c>
      <c r="J454" s="9">
        <v>45186</v>
      </c>
      <c r="K454" t="s">
        <v>40</v>
      </c>
      <c r="L454" t="s">
        <v>34</v>
      </c>
    </row>
    <row r="455" spans="1:12" x14ac:dyDescent="0.25">
      <c r="A455">
        <v>43580</v>
      </c>
      <c r="B455" t="s">
        <v>29</v>
      </c>
      <c r="C455" t="s">
        <v>30</v>
      </c>
      <c r="D455" s="11">
        <v>322</v>
      </c>
      <c r="E455">
        <v>5.0999999999999996</v>
      </c>
      <c r="F455">
        <v>7</v>
      </c>
      <c r="G455">
        <f>D455*F455</f>
        <v>2254</v>
      </c>
      <c r="H455" t="s">
        <v>72</v>
      </c>
      <c r="I455">
        <f>(F455-E455)*D455</f>
        <v>611.80000000000007</v>
      </c>
      <c r="J455" s="9">
        <v>45340</v>
      </c>
      <c r="K455" t="s">
        <v>40</v>
      </c>
      <c r="L455" t="s">
        <v>34</v>
      </c>
    </row>
    <row r="456" spans="1:12" x14ac:dyDescent="0.25">
      <c r="A456">
        <v>43511</v>
      </c>
      <c r="B456" t="s">
        <v>32</v>
      </c>
      <c r="C456" t="s">
        <v>30</v>
      </c>
      <c r="D456" s="11">
        <v>1375</v>
      </c>
      <c r="E456">
        <v>5.07</v>
      </c>
      <c r="F456">
        <v>6</v>
      </c>
      <c r="G456">
        <f>D456*F456</f>
        <v>8250</v>
      </c>
      <c r="H456" t="s">
        <v>71</v>
      </c>
      <c r="I456">
        <f>(F456-E456)*D456</f>
        <v>1278.7499999999995</v>
      </c>
      <c r="J456" s="9">
        <v>45145</v>
      </c>
      <c r="K456" t="s">
        <v>39</v>
      </c>
      <c r="L456" t="s">
        <v>24</v>
      </c>
    </row>
    <row r="457" spans="1:12" x14ac:dyDescent="0.25">
      <c r="A457">
        <v>43457</v>
      </c>
      <c r="B457" t="s">
        <v>29</v>
      </c>
      <c r="C457" t="s">
        <v>35</v>
      </c>
      <c r="D457" s="11">
        <v>1324</v>
      </c>
      <c r="E457">
        <v>10.64</v>
      </c>
      <c r="F457">
        <v>15</v>
      </c>
      <c r="G457">
        <f>D457*F457</f>
        <v>19860</v>
      </c>
      <c r="H457" t="s">
        <v>71</v>
      </c>
      <c r="I457">
        <f>(F457-E457)*D457</f>
        <v>5772.6399999999994</v>
      </c>
      <c r="J457" s="9">
        <v>45506</v>
      </c>
      <c r="K457" t="s">
        <v>40</v>
      </c>
      <c r="L457" t="s">
        <v>34</v>
      </c>
    </row>
    <row r="458" spans="1:12" x14ac:dyDescent="0.25">
      <c r="A458">
        <v>43218</v>
      </c>
      <c r="B458" t="s">
        <v>27</v>
      </c>
      <c r="C458" t="s">
        <v>35</v>
      </c>
      <c r="D458" s="11">
        <v>1158</v>
      </c>
      <c r="E458">
        <v>10.07</v>
      </c>
      <c r="F458">
        <v>15</v>
      </c>
      <c r="G458">
        <f>D458*F458</f>
        <v>17370</v>
      </c>
      <c r="H458" t="s">
        <v>72</v>
      </c>
      <c r="I458">
        <f>(F458-E458)*D458</f>
        <v>5708.94</v>
      </c>
      <c r="J458" s="9">
        <v>45219</v>
      </c>
      <c r="K458" t="s">
        <v>41</v>
      </c>
      <c r="L458" t="s">
        <v>24</v>
      </c>
    </row>
    <row r="459" spans="1:12" x14ac:dyDescent="0.25">
      <c r="A459">
        <v>43178</v>
      </c>
      <c r="B459" t="s">
        <v>42</v>
      </c>
      <c r="C459" t="s">
        <v>38</v>
      </c>
      <c r="D459" s="11">
        <v>2157</v>
      </c>
      <c r="E459">
        <v>260.45999999999998</v>
      </c>
      <c r="F459">
        <v>347</v>
      </c>
      <c r="G459">
        <f>D459*F459</f>
        <v>748479</v>
      </c>
      <c r="H459" t="s">
        <v>72</v>
      </c>
      <c r="I459">
        <f>(F459-E459)*D459</f>
        <v>186666.78000000006</v>
      </c>
      <c r="J459" s="9">
        <v>45256</v>
      </c>
      <c r="K459" t="s">
        <v>41</v>
      </c>
      <c r="L459" t="s">
        <v>28</v>
      </c>
    </row>
    <row r="460" spans="1:12" x14ac:dyDescent="0.25">
      <c r="A460">
        <v>43004</v>
      </c>
      <c r="B460" t="s">
        <v>44</v>
      </c>
      <c r="C460" t="s">
        <v>35</v>
      </c>
      <c r="D460" s="11">
        <v>723</v>
      </c>
      <c r="E460">
        <v>10.31</v>
      </c>
      <c r="F460">
        <v>12</v>
      </c>
      <c r="G460">
        <f>D460*F460</f>
        <v>8676</v>
      </c>
      <c r="H460" t="s">
        <v>72</v>
      </c>
      <c r="I460">
        <f>(F460-E460)*D460</f>
        <v>1221.8699999999997</v>
      </c>
      <c r="J460" s="9">
        <v>45159</v>
      </c>
      <c r="K460" t="s">
        <v>41</v>
      </c>
      <c r="L460" t="s">
        <v>24</v>
      </c>
    </row>
    <row r="461" spans="1:12" x14ac:dyDescent="0.25">
      <c r="A461">
        <v>42904</v>
      </c>
      <c r="B461" t="s">
        <v>32</v>
      </c>
      <c r="C461" t="s">
        <v>35</v>
      </c>
      <c r="D461" s="11">
        <v>2074</v>
      </c>
      <c r="E461">
        <v>10.9</v>
      </c>
      <c r="F461">
        <v>16</v>
      </c>
      <c r="G461">
        <f>D461*F461</f>
        <v>33184</v>
      </c>
      <c r="H461" t="s">
        <v>71</v>
      </c>
      <c r="I461">
        <f>(F461-E461)*D461</f>
        <v>10577.4</v>
      </c>
      <c r="J461" s="9">
        <v>45232</v>
      </c>
      <c r="K461" t="s">
        <v>39</v>
      </c>
      <c r="L461" t="s">
        <v>24</v>
      </c>
    </row>
    <row r="462" spans="1:12" x14ac:dyDescent="0.25">
      <c r="A462">
        <v>42771</v>
      </c>
      <c r="B462" t="s">
        <v>43</v>
      </c>
      <c r="C462" t="s">
        <v>36</v>
      </c>
      <c r="D462" s="11">
        <v>2907</v>
      </c>
      <c r="E462">
        <v>120.72</v>
      </c>
      <c r="F462">
        <v>171</v>
      </c>
      <c r="G462">
        <f>D462*F462</f>
        <v>497097</v>
      </c>
      <c r="H462" t="s">
        <v>71</v>
      </c>
      <c r="I462">
        <f>(F462-E462)*D462</f>
        <v>146163.96</v>
      </c>
      <c r="J462" s="9">
        <v>45381</v>
      </c>
      <c r="K462" t="s">
        <v>40</v>
      </c>
      <c r="L462" t="s">
        <v>24</v>
      </c>
    </row>
    <row r="463" spans="1:12" x14ac:dyDescent="0.25">
      <c r="A463">
        <v>42597</v>
      </c>
      <c r="B463" t="s">
        <v>44</v>
      </c>
      <c r="C463" t="s">
        <v>25</v>
      </c>
      <c r="D463" s="11">
        <v>923</v>
      </c>
      <c r="E463">
        <v>3.84</v>
      </c>
      <c r="F463">
        <v>5</v>
      </c>
      <c r="G463">
        <f>D463*F463</f>
        <v>4615</v>
      </c>
      <c r="H463" t="s">
        <v>71</v>
      </c>
      <c r="I463">
        <f>(F463-E463)*D463</f>
        <v>1070.68</v>
      </c>
      <c r="J463" s="9">
        <v>45071</v>
      </c>
      <c r="K463" t="s">
        <v>41</v>
      </c>
      <c r="L463" t="s">
        <v>24</v>
      </c>
    </row>
    <row r="464" spans="1:12" x14ac:dyDescent="0.25">
      <c r="A464">
        <v>42141</v>
      </c>
      <c r="B464" t="s">
        <v>29</v>
      </c>
      <c r="C464" t="s">
        <v>35</v>
      </c>
      <c r="D464" s="11">
        <v>2167</v>
      </c>
      <c r="E464">
        <v>10.94</v>
      </c>
      <c r="F464">
        <v>14</v>
      </c>
      <c r="G464">
        <f>D464*F464</f>
        <v>30338</v>
      </c>
      <c r="H464" t="s">
        <v>72</v>
      </c>
      <c r="I464">
        <f>(F464-E464)*D464</f>
        <v>6631.0200000000013</v>
      </c>
      <c r="J464" s="9">
        <v>45423</v>
      </c>
      <c r="K464" t="s">
        <v>41</v>
      </c>
      <c r="L464" t="s">
        <v>28</v>
      </c>
    </row>
    <row r="465" spans="1:12" x14ac:dyDescent="0.25">
      <c r="A465">
        <v>42111</v>
      </c>
      <c r="B465" t="s">
        <v>27</v>
      </c>
      <c r="C465" t="s">
        <v>25</v>
      </c>
      <c r="D465" s="11">
        <v>1085</v>
      </c>
      <c r="E465">
        <v>3.06</v>
      </c>
      <c r="F465">
        <v>5</v>
      </c>
      <c r="G465">
        <f>D465*F465</f>
        <v>5425</v>
      </c>
      <c r="H465" t="s">
        <v>72</v>
      </c>
      <c r="I465">
        <f>(F465-E465)*D465</f>
        <v>2104.9</v>
      </c>
      <c r="J465" s="9">
        <v>45271</v>
      </c>
      <c r="K465" t="s">
        <v>41</v>
      </c>
      <c r="L465" t="s">
        <v>33</v>
      </c>
    </row>
    <row r="466" spans="1:12" x14ac:dyDescent="0.25">
      <c r="A466">
        <v>42036</v>
      </c>
      <c r="B466" t="s">
        <v>42</v>
      </c>
      <c r="C466" t="s">
        <v>35</v>
      </c>
      <c r="D466" s="11">
        <v>1197</v>
      </c>
      <c r="E466">
        <v>10.02</v>
      </c>
      <c r="F466">
        <v>14</v>
      </c>
      <c r="G466">
        <f>D466*F466</f>
        <v>16758</v>
      </c>
      <c r="H466" t="s">
        <v>72</v>
      </c>
      <c r="I466">
        <f>(F466-E466)*D466</f>
        <v>4764.0600000000004</v>
      </c>
      <c r="J466" s="9">
        <v>45528</v>
      </c>
      <c r="K466" t="s">
        <v>41</v>
      </c>
      <c r="L466" t="s">
        <v>24</v>
      </c>
    </row>
    <row r="467" spans="1:12" x14ac:dyDescent="0.25">
      <c r="A467">
        <v>41947</v>
      </c>
      <c r="B467" t="s">
        <v>42</v>
      </c>
      <c r="C467" t="s">
        <v>25</v>
      </c>
      <c r="D467" s="11">
        <v>2470</v>
      </c>
      <c r="E467">
        <v>3.38</v>
      </c>
      <c r="F467">
        <v>5</v>
      </c>
      <c r="G467">
        <f>D467*F467</f>
        <v>12350</v>
      </c>
      <c r="H467" t="s">
        <v>71</v>
      </c>
      <c r="I467">
        <f>(F467-E467)*D467</f>
        <v>4001.4</v>
      </c>
      <c r="J467" s="9">
        <v>45563</v>
      </c>
      <c r="K467" t="s">
        <v>26</v>
      </c>
      <c r="L467" t="s">
        <v>28</v>
      </c>
    </row>
    <row r="468" spans="1:12" x14ac:dyDescent="0.25">
      <c r="A468">
        <v>41943</v>
      </c>
      <c r="B468" t="s">
        <v>32</v>
      </c>
      <c r="C468" t="s">
        <v>35</v>
      </c>
      <c r="D468" s="11">
        <v>1823</v>
      </c>
      <c r="E468">
        <v>10.45</v>
      </c>
      <c r="F468">
        <v>11</v>
      </c>
      <c r="G468">
        <f>D468*F468</f>
        <v>20053</v>
      </c>
      <c r="H468" t="s">
        <v>72</v>
      </c>
      <c r="I468">
        <f>(F468-E468)*D468</f>
        <v>1002.6500000000013</v>
      </c>
      <c r="J468" s="9">
        <v>45516</v>
      </c>
      <c r="K468" t="s">
        <v>39</v>
      </c>
      <c r="L468" t="s">
        <v>33</v>
      </c>
    </row>
    <row r="469" spans="1:12" x14ac:dyDescent="0.25">
      <c r="A469">
        <v>41942</v>
      </c>
      <c r="B469" t="s">
        <v>27</v>
      </c>
      <c r="C469" t="s">
        <v>35</v>
      </c>
      <c r="D469" s="11">
        <v>1513</v>
      </c>
      <c r="E469">
        <v>10.11</v>
      </c>
      <c r="F469">
        <v>13</v>
      </c>
      <c r="G469">
        <f>D469*F469</f>
        <v>19669</v>
      </c>
      <c r="H469" t="s">
        <v>71</v>
      </c>
      <c r="I469">
        <f>(F469-E469)*D469</f>
        <v>4372.5700000000006</v>
      </c>
      <c r="J469" s="9">
        <v>45061</v>
      </c>
      <c r="K469" t="s">
        <v>26</v>
      </c>
      <c r="L469" t="s">
        <v>24</v>
      </c>
    </row>
    <row r="470" spans="1:12" x14ac:dyDescent="0.25">
      <c r="A470">
        <v>41860</v>
      </c>
      <c r="B470" t="s">
        <v>43</v>
      </c>
      <c r="C470" t="s">
        <v>38</v>
      </c>
      <c r="D470" s="11">
        <v>2071</v>
      </c>
      <c r="E470">
        <v>260.08</v>
      </c>
      <c r="F470">
        <v>383</v>
      </c>
      <c r="G470">
        <f>D470*F470</f>
        <v>793193</v>
      </c>
      <c r="H470" t="s">
        <v>72</v>
      </c>
      <c r="I470">
        <f>(F470-E470)*D470</f>
        <v>254567.32000000004</v>
      </c>
      <c r="J470" s="9">
        <v>45743</v>
      </c>
      <c r="K470" t="s">
        <v>40</v>
      </c>
      <c r="L470" t="s">
        <v>24</v>
      </c>
    </row>
    <row r="471" spans="1:12" x14ac:dyDescent="0.25">
      <c r="A471">
        <v>41771</v>
      </c>
      <c r="B471" t="s">
        <v>29</v>
      </c>
      <c r="C471" t="s">
        <v>36</v>
      </c>
      <c r="D471" s="11">
        <v>639</v>
      </c>
      <c r="E471">
        <v>120.61</v>
      </c>
      <c r="F471">
        <v>145</v>
      </c>
      <c r="G471">
        <f>D471*F471</f>
        <v>92655</v>
      </c>
      <c r="H471" t="s">
        <v>72</v>
      </c>
      <c r="I471">
        <f>(F471-E471)*D471</f>
        <v>15585.210000000001</v>
      </c>
      <c r="J471" s="9">
        <v>45112</v>
      </c>
      <c r="K471" t="s">
        <v>41</v>
      </c>
      <c r="L471" t="s">
        <v>24</v>
      </c>
    </row>
    <row r="472" spans="1:12" x14ac:dyDescent="0.25">
      <c r="A472">
        <v>41770</v>
      </c>
      <c r="B472" t="s">
        <v>42</v>
      </c>
      <c r="C472" t="s">
        <v>37</v>
      </c>
      <c r="D472" s="11">
        <v>2903</v>
      </c>
      <c r="E472">
        <v>250.32</v>
      </c>
      <c r="F472">
        <v>356</v>
      </c>
      <c r="G472">
        <f>D472*F472</f>
        <v>1033468</v>
      </c>
      <c r="H472" t="s">
        <v>71</v>
      </c>
      <c r="I472">
        <f>(F472-E472)*D472</f>
        <v>306789.04000000004</v>
      </c>
      <c r="J472" s="9">
        <v>45053</v>
      </c>
      <c r="K472" t="s">
        <v>41</v>
      </c>
      <c r="L472" t="s">
        <v>24</v>
      </c>
    </row>
    <row r="473" spans="1:12" x14ac:dyDescent="0.25">
      <c r="A473">
        <v>41743</v>
      </c>
      <c r="B473" t="s">
        <v>42</v>
      </c>
      <c r="C473" t="s">
        <v>30</v>
      </c>
      <c r="D473" s="11">
        <v>1660</v>
      </c>
      <c r="E473">
        <v>5.15</v>
      </c>
      <c r="F473">
        <v>6</v>
      </c>
      <c r="G473">
        <f>D473*F473</f>
        <v>9960</v>
      </c>
      <c r="H473" t="s">
        <v>71</v>
      </c>
      <c r="I473">
        <f>(F473-E473)*D473</f>
        <v>1410.9999999999993</v>
      </c>
      <c r="J473" s="9">
        <v>45293</v>
      </c>
      <c r="K473" t="s">
        <v>39</v>
      </c>
      <c r="L473" t="s">
        <v>33</v>
      </c>
    </row>
    <row r="474" spans="1:12" x14ac:dyDescent="0.25">
      <c r="A474">
        <v>41629</v>
      </c>
      <c r="B474" t="s">
        <v>32</v>
      </c>
      <c r="C474" t="s">
        <v>37</v>
      </c>
      <c r="D474" s="11">
        <v>2663</v>
      </c>
      <c r="E474">
        <v>250.69</v>
      </c>
      <c r="F474">
        <v>321</v>
      </c>
      <c r="G474">
        <f>D474*F474</f>
        <v>854823</v>
      </c>
      <c r="H474" t="s">
        <v>72</v>
      </c>
      <c r="I474">
        <f>(F474-E474)*D474</f>
        <v>187235.53</v>
      </c>
      <c r="J474" s="9">
        <v>45043</v>
      </c>
      <c r="K474" t="s">
        <v>40</v>
      </c>
      <c r="L474" t="s">
        <v>24</v>
      </c>
    </row>
    <row r="475" spans="1:12" x14ac:dyDescent="0.25">
      <c r="A475">
        <v>41331</v>
      </c>
      <c r="B475" t="s">
        <v>29</v>
      </c>
      <c r="C475" t="s">
        <v>35</v>
      </c>
      <c r="D475" s="11">
        <v>2385</v>
      </c>
      <c r="E475">
        <v>10.72</v>
      </c>
      <c r="F475">
        <v>12</v>
      </c>
      <c r="G475">
        <f>D475*F475</f>
        <v>28620</v>
      </c>
      <c r="H475" t="s">
        <v>71</v>
      </c>
      <c r="I475">
        <f>(F475-E475)*D475</f>
        <v>3052.7999999999984</v>
      </c>
      <c r="J475" s="9">
        <v>45077</v>
      </c>
      <c r="K475" t="s">
        <v>40</v>
      </c>
      <c r="L475" t="s">
        <v>33</v>
      </c>
    </row>
    <row r="476" spans="1:12" x14ac:dyDescent="0.25">
      <c r="A476">
        <v>41212</v>
      </c>
      <c r="B476" t="s">
        <v>44</v>
      </c>
      <c r="C476" t="s">
        <v>37</v>
      </c>
      <c r="D476" s="11">
        <v>269</v>
      </c>
      <c r="E476">
        <v>250.22</v>
      </c>
      <c r="F476">
        <v>373</v>
      </c>
      <c r="G476">
        <f>D476*F476</f>
        <v>100337</v>
      </c>
      <c r="H476" t="s">
        <v>72</v>
      </c>
      <c r="I476">
        <f>(F476-E476)*D476</f>
        <v>33027.82</v>
      </c>
      <c r="J476" s="9">
        <v>45643</v>
      </c>
      <c r="K476" t="s">
        <v>41</v>
      </c>
      <c r="L476" t="s">
        <v>34</v>
      </c>
    </row>
    <row r="477" spans="1:12" x14ac:dyDescent="0.25">
      <c r="A477">
        <v>41208</v>
      </c>
      <c r="B477" t="s">
        <v>44</v>
      </c>
      <c r="C477" t="s">
        <v>38</v>
      </c>
      <c r="D477" s="11">
        <v>552</v>
      </c>
      <c r="E477">
        <v>260.41000000000003</v>
      </c>
      <c r="F477">
        <v>316</v>
      </c>
      <c r="G477">
        <f>D477*F477</f>
        <v>174432</v>
      </c>
      <c r="H477" t="s">
        <v>72</v>
      </c>
      <c r="I477">
        <f>(F477-E477)*D477</f>
        <v>30685.679999999986</v>
      </c>
      <c r="J477" s="9">
        <v>45730</v>
      </c>
      <c r="K477" t="s">
        <v>40</v>
      </c>
      <c r="L477" t="s">
        <v>24</v>
      </c>
    </row>
    <row r="478" spans="1:12" x14ac:dyDescent="0.25">
      <c r="A478">
        <v>40882</v>
      </c>
      <c r="B478" t="s">
        <v>32</v>
      </c>
      <c r="C478" t="s">
        <v>35</v>
      </c>
      <c r="D478" s="11">
        <v>2327</v>
      </c>
      <c r="E478">
        <v>10.69</v>
      </c>
      <c r="F478">
        <v>14</v>
      </c>
      <c r="G478">
        <f>D478*F478</f>
        <v>32578</v>
      </c>
      <c r="H478" t="s">
        <v>72</v>
      </c>
      <c r="I478">
        <f>(F478-E478)*D478</f>
        <v>7702.3700000000008</v>
      </c>
      <c r="J478" s="9">
        <v>45150</v>
      </c>
      <c r="K478" t="s">
        <v>40</v>
      </c>
      <c r="L478" t="s">
        <v>24</v>
      </c>
    </row>
    <row r="479" spans="1:12" x14ac:dyDescent="0.25">
      <c r="A479">
        <v>40800</v>
      </c>
      <c r="B479" t="s">
        <v>42</v>
      </c>
      <c r="C479" t="s">
        <v>35</v>
      </c>
      <c r="D479" s="11">
        <v>1607</v>
      </c>
      <c r="E479">
        <v>10.34</v>
      </c>
      <c r="F479">
        <v>13</v>
      </c>
      <c r="G479">
        <f>D479*F479</f>
        <v>20891</v>
      </c>
      <c r="H479" t="s">
        <v>71</v>
      </c>
      <c r="I479">
        <f>(F479-E479)*D479</f>
        <v>4274.62</v>
      </c>
      <c r="J479" s="9">
        <v>45522</v>
      </c>
      <c r="K479" t="s">
        <v>40</v>
      </c>
      <c r="L479" t="s">
        <v>34</v>
      </c>
    </row>
    <row r="480" spans="1:12" x14ac:dyDescent="0.25">
      <c r="A480">
        <v>40760</v>
      </c>
      <c r="B480" t="s">
        <v>27</v>
      </c>
      <c r="C480" t="s">
        <v>35</v>
      </c>
      <c r="D480" s="11">
        <v>807</v>
      </c>
      <c r="E480">
        <v>10.06</v>
      </c>
      <c r="F480">
        <v>13</v>
      </c>
      <c r="G480">
        <f>D480*F480</f>
        <v>10491</v>
      </c>
      <c r="H480" t="s">
        <v>71</v>
      </c>
      <c r="I480">
        <f>(F480-E480)*D480</f>
        <v>2372.5799999999995</v>
      </c>
      <c r="J480" s="9">
        <v>45056</v>
      </c>
      <c r="K480" t="s">
        <v>41</v>
      </c>
      <c r="L480" t="s">
        <v>34</v>
      </c>
    </row>
    <row r="481" spans="1:12" x14ac:dyDescent="0.25">
      <c r="A481">
        <v>40522</v>
      </c>
      <c r="B481" t="s">
        <v>32</v>
      </c>
      <c r="C481" t="s">
        <v>37</v>
      </c>
      <c r="D481" s="11">
        <v>570</v>
      </c>
      <c r="E481">
        <v>250.03</v>
      </c>
      <c r="F481">
        <v>331</v>
      </c>
      <c r="G481">
        <f>D481*F481</f>
        <v>188670</v>
      </c>
      <c r="H481" t="s">
        <v>71</v>
      </c>
      <c r="I481">
        <f>(F481-E481)*D481</f>
        <v>46152.9</v>
      </c>
      <c r="J481" s="9">
        <v>45543</v>
      </c>
      <c r="K481" t="s">
        <v>40</v>
      </c>
      <c r="L481" t="s">
        <v>24</v>
      </c>
    </row>
    <row r="482" spans="1:12" x14ac:dyDescent="0.25">
      <c r="A482">
        <v>40479</v>
      </c>
      <c r="B482" t="s">
        <v>42</v>
      </c>
      <c r="C482" t="s">
        <v>36</v>
      </c>
      <c r="D482" s="11">
        <v>1493</v>
      </c>
      <c r="E482">
        <v>120.19</v>
      </c>
      <c r="F482">
        <v>144</v>
      </c>
      <c r="G482">
        <f>D482*F482</f>
        <v>214992</v>
      </c>
      <c r="H482" t="s">
        <v>71</v>
      </c>
      <c r="I482">
        <f>(F482-E482)*D482</f>
        <v>35548.33</v>
      </c>
      <c r="J482" s="9">
        <v>45337</v>
      </c>
      <c r="K482" t="s">
        <v>26</v>
      </c>
      <c r="L482" t="s">
        <v>24</v>
      </c>
    </row>
    <row r="483" spans="1:12" x14ac:dyDescent="0.25">
      <c r="A483">
        <v>40315</v>
      </c>
      <c r="B483" t="s">
        <v>32</v>
      </c>
      <c r="C483" t="s">
        <v>25</v>
      </c>
      <c r="D483" s="11">
        <v>2851</v>
      </c>
      <c r="E483">
        <v>3.33</v>
      </c>
      <c r="F483">
        <v>5</v>
      </c>
      <c r="G483">
        <f>D483*F483</f>
        <v>14255</v>
      </c>
      <c r="H483" t="s">
        <v>71</v>
      </c>
      <c r="I483">
        <f>(F483-E483)*D483</f>
        <v>4761.17</v>
      </c>
      <c r="J483" s="9">
        <v>45680</v>
      </c>
      <c r="K483" t="s">
        <v>39</v>
      </c>
      <c r="L483" t="s">
        <v>24</v>
      </c>
    </row>
    <row r="484" spans="1:12" x14ac:dyDescent="0.25">
      <c r="A484">
        <v>40276</v>
      </c>
      <c r="B484" t="s">
        <v>42</v>
      </c>
      <c r="C484" t="s">
        <v>25</v>
      </c>
      <c r="D484" s="11">
        <v>1540</v>
      </c>
      <c r="E484">
        <v>3.51</v>
      </c>
      <c r="F484">
        <v>5</v>
      </c>
      <c r="G484">
        <f>D484*F484</f>
        <v>7700</v>
      </c>
      <c r="H484" t="s">
        <v>72</v>
      </c>
      <c r="I484">
        <f>(F484-E484)*D484</f>
        <v>2294.6000000000004</v>
      </c>
      <c r="J484" s="9">
        <v>45166</v>
      </c>
      <c r="K484" t="s">
        <v>40</v>
      </c>
      <c r="L484" t="s">
        <v>33</v>
      </c>
    </row>
    <row r="485" spans="1:12" x14ac:dyDescent="0.25">
      <c r="A485">
        <v>40201</v>
      </c>
      <c r="B485" t="s">
        <v>27</v>
      </c>
      <c r="C485" t="s">
        <v>38</v>
      </c>
      <c r="D485" s="11">
        <v>1907</v>
      </c>
      <c r="E485">
        <v>260.77</v>
      </c>
      <c r="F485">
        <v>363</v>
      </c>
      <c r="G485">
        <f>D485*F485</f>
        <v>692241</v>
      </c>
      <c r="H485" t="s">
        <v>71</v>
      </c>
      <c r="I485">
        <f>(F485-E485)*D485</f>
        <v>194952.61000000004</v>
      </c>
      <c r="J485" s="9">
        <v>45377</v>
      </c>
      <c r="K485" t="s">
        <v>39</v>
      </c>
      <c r="L485" t="s">
        <v>24</v>
      </c>
    </row>
    <row r="486" spans="1:12" x14ac:dyDescent="0.25">
      <c r="A486">
        <v>40018</v>
      </c>
      <c r="B486" t="s">
        <v>29</v>
      </c>
      <c r="C486" t="s">
        <v>25</v>
      </c>
      <c r="D486" s="11">
        <v>2145</v>
      </c>
      <c r="E486">
        <v>3.7</v>
      </c>
      <c r="F486">
        <v>5</v>
      </c>
      <c r="G486">
        <f>D486*F486</f>
        <v>10725</v>
      </c>
      <c r="H486" t="s">
        <v>71</v>
      </c>
      <c r="I486">
        <f>(F486-E486)*D486</f>
        <v>2788.4999999999995</v>
      </c>
      <c r="J486" s="9">
        <v>45252</v>
      </c>
      <c r="K486" t="s">
        <v>39</v>
      </c>
      <c r="L486" t="s">
        <v>24</v>
      </c>
    </row>
    <row r="487" spans="1:12" x14ac:dyDescent="0.25">
      <c r="A487">
        <v>39945</v>
      </c>
      <c r="B487" t="s">
        <v>29</v>
      </c>
      <c r="C487" t="s">
        <v>37</v>
      </c>
      <c r="D487" s="11">
        <v>3874</v>
      </c>
      <c r="E487">
        <v>250.22</v>
      </c>
      <c r="F487">
        <v>366</v>
      </c>
      <c r="G487">
        <f>D487*F487</f>
        <v>1417884</v>
      </c>
      <c r="H487" t="s">
        <v>71</v>
      </c>
      <c r="I487">
        <f>(F487-E487)*D487</f>
        <v>448531.72000000003</v>
      </c>
      <c r="J487" s="9">
        <v>45056</v>
      </c>
      <c r="K487" t="s">
        <v>41</v>
      </c>
      <c r="L487" t="s">
        <v>28</v>
      </c>
    </row>
    <row r="488" spans="1:12" x14ac:dyDescent="0.25">
      <c r="A488">
        <v>39769</v>
      </c>
      <c r="B488" t="s">
        <v>42</v>
      </c>
      <c r="C488" t="s">
        <v>30</v>
      </c>
      <c r="D488" s="11">
        <v>1727</v>
      </c>
      <c r="E488">
        <v>5.92</v>
      </c>
      <c r="F488">
        <v>9</v>
      </c>
      <c r="G488">
        <f>D488*F488</f>
        <v>15543</v>
      </c>
      <c r="H488" t="s">
        <v>72</v>
      </c>
      <c r="I488">
        <f>(F488-E488)*D488</f>
        <v>5319.16</v>
      </c>
      <c r="J488" s="9">
        <v>45413</v>
      </c>
      <c r="K488" t="s">
        <v>41</v>
      </c>
      <c r="L488" t="s">
        <v>24</v>
      </c>
    </row>
    <row r="489" spans="1:12" x14ac:dyDescent="0.25">
      <c r="A489">
        <v>39623</v>
      </c>
      <c r="B489" t="s">
        <v>29</v>
      </c>
      <c r="C489" t="s">
        <v>30</v>
      </c>
      <c r="D489" s="11">
        <v>1901</v>
      </c>
      <c r="E489">
        <v>5.27</v>
      </c>
      <c r="F489">
        <v>7</v>
      </c>
      <c r="G489">
        <f>D489*F489</f>
        <v>13307</v>
      </c>
      <c r="H489" t="s">
        <v>72</v>
      </c>
      <c r="I489">
        <f>(F489-E489)*D489</f>
        <v>3288.7300000000009</v>
      </c>
      <c r="J489" s="9">
        <v>45444</v>
      </c>
      <c r="K489" t="s">
        <v>39</v>
      </c>
      <c r="L489" t="s">
        <v>31</v>
      </c>
    </row>
    <row r="490" spans="1:12" x14ac:dyDescent="0.25">
      <c r="A490">
        <v>39556</v>
      </c>
      <c r="B490" t="s">
        <v>43</v>
      </c>
      <c r="C490" t="s">
        <v>30</v>
      </c>
      <c r="D490" s="11">
        <v>2031</v>
      </c>
      <c r="E490">
        <v>5.95</v>
      </c>
      <c r="F490">
        <v>9</v>
      </c>
      <c r="G490">
        <f>D490*F490</f>
        <v>18279</v>
      </c>
      <c r="H490" t="s">
        <v>71</v>
      </c>
      <c r="I490">
        <f>(F490-E490)*D490</f>
        <v>6194.5499999999993</v>
      </c>
      <c r="J490" s="9">
        <v>45597</v>
      </c>
      <c r="K490" t="s">
        <v>39</v>
      </c>
      <c r="L490" t="s">
        <v>28</v>
      </c>
    </row>
    <row r="491" spans="1:12" x14ac:dyDescent="0.25">
      <c r="A491">
        <v>39245</v>
      </c>
      <c r="B491" t="s">
        <v>43</v>
      </c>
      <c r="C491" t="s">
        <v>38</v>
      </c>
      <c r="D491" s="11">
        <v>1953</v>
      </c>
      <c r="E491">
        <v>260.63</v>
      </c>
      <c r="F491">
        <v>360</v>
      </c>
      <c r="G491">
        <f>D491*F491</f>
        <v>703080</v>
      </c>
      <c r="H491" t="s">
        <v>72</v>
      </c>
      <c r="I491">
        <f>(F491-E491)*D491</f>
        <v>194069.61000000002</v>
      </c>
      <c r="J491" s="9">
        <v>45658</v>
      </c>
      <c r="K491" t="s">
        <v>26</v>
      </c>
      <c r="L491" t="s">
        <v>31</v>
      </c>
    </row>
    <row r="492" spans="1:12" x14ac:dyDescent="0.25">
      <c r="A492">
        <v>39060</v>
      </c>
      <c r="B492" t="s">
        <v>44</v>
      </c>
      <c r="C492" t="s">
        <v>36</v>
      </c>
      <c r="D492" s="11">
        <v>2092</v>
      </c>
      <c r="E492">
        <v>120.25</v>
      </c>
      <c r="F492">
        <v>123</v>
      </c>
      <c r="G492">
        <f>D492*F492</f>
        <v>257316</v>
      </c>
      <c r="H492" t="s">
        <v>71</v>
      </c>
      <c r="I492">
        <f>(F492-E492)*D492</f>
        <v>5753</v>
      </c>
      <c r="J492" s="9">
        <v>45494</v>
      </c>
      <c r="K492" t="s">
        <v>39</v>
      </c>
      <c r="L492" t="s">
        <v>24</v>
      </c>
    </row>
    <row r="493" spans="1:12" x14ac:dyDescent="0.25">
      <c r="A493">
        <v>38979</v>
      </c>
      <c r="B493" t="s">
        <v>43</v>
      </c>
      <c r="C493" t="s">
        <v>35</v>
      </c>
      <c r="D493" s="11">
        <v>973</v>
      </c>
      <c r="E493">
        <v>10.119999999999999</v>
      </c>
      <c r="F493">
        <v>15</v>
      </c>
      <c r="G493">
        <f>D493*F493</f>
        <v>14595</v>
      </c>
      <c r="H493" t="s">
        <v>72</v>
      </c>
      <c r="I493">
        <f>(F493-E493)*D493</f>
        <v>4748.2400000000007</v>
      </c>
      <c r="J493" s="9">
        <v>45700</v>
      </c>
      <c r="K493" t="s">
        <v>40</v>
      </c>
      <c r="L493" t="s">
        <v>24</v>
      </c>
    </row>
    <row r="494" spans="1:12" x14ac:dyDescent="0.25">
      <c r="A494">
        <v>38910</v>
      </c>
      <c r="B494" t="s">
        <v>27</v>
      </c>
      <c r="C494" t="s">
        <v>36</v>
      </c>
      <c r="D494" s="11">
        <v>660</v>
      </c>
      <c r="E494">
        <v>120.19</v>
      </c>
      <c r="F494">
        <v>133</v>
      </c>
      <c r="G494">
        <f>D494*F494</f>
        <v>87780</v>
      </c>
      <c r="H494" t="s">
        <v>71</v>
      </c>
      <c r="I494">
        <f>(F494-E494)*D494</f>
        <v>8454.6000000000022</v>
      </c>
      <c r="J494" s="9">
        <v>45123</v>
      </c>
      <c r="K494" t="s">
        <v>41</v>
      </c>
      <c r="L494" t="s">
        <v>28</v>
      </c>
    </row>
    <row r="495" spans="1:12" x14ac:dyDescent="0.25">
      <c r="A495">
        <v>38909</v>
      </c>
      <c r="B495" t="s">
        <v>29</v>
      </c>
      <c r="C495" t="s">
        <v>38</v>
      </c>
      <c r="D495" s="11">
        <v>1987</v>
      </c>
      <c r="E495">
        <v>260.29000000000002</v>
      </c>
      <c r="F495">
        <v>391</v>
      </c>
      <c r="G495">
        <f>D495*F495</f>
        <v>776917</v>
      </c>
      <c r="H495" t="s">
        <v>71</v>
      </c>
      <c r="I495">
        <f>(F495-E495)*D495</f>
        <v>259720.76999999996</v>
      </c>
      <c r="J495" s="9">
        <v>45460</v>
      </c>
      <c r="K495" t="s">
        <v>40</v>
      </c>
      <c r="L495" t="s">
        <v>33</v>
      </c>
    </row>
    <row r="496" spans="1:12" x14ac:dyDescent="0.25">
      <c r="A496">
        <v>38625</v>
      </c>
      <c r="B496" t="s">
        <v>27</v>
      </c>
      <c r="C496" t="s">
        <v>36</v>
      </c>
      <c r="D496" s="11">
        <v>2087</v>
      </c>
      <c r="E496">
        <v>120.47</v>
      </c>
      <c r="F496">
        <v>147</v>
      </c>
      <c r="G496">
        <f>D496*F496</f>
        <v>306789</v>
      </c>
      <c r="H496" t="s">
        <v>72</v>
      </c>
      <c r="I496">
        <f>(F496-E496)*D496</f>
        <v>55368.11</v>
      </c>
      <c r="J496" s="9">
        <v>45688</v>
      </c>
      <c r="K496" t="s">
        <v>40</v>
      </c>
      <c r="L496" t="s">
        <v>33</v>
      </c>
    </row>
    <row r="497" spans="1:12" x14ac:dyDescent="0.25">
      <c r="A497">
        <v>38609</v>
      </c>
      <c r="B497" t="s">
        <v>44</v>
      </c>
      <c r="C497" t="s">
        <v>37</v>
      </c>
      <c r="D497" s="11">
        <v>2001</v>
      </c>
      <c r="E497">
        <v>250.13</v>
      </c>
      <c r="F497">
        <v>278</v>
      </c>
      <c r="G497">
        <f>D497*F497</f>
        <v>556278</v>
      </c>
      <c r="H497" t="s">
        <v>72</v>
      </c>
      <c r="I497">
        <f>(F497-E497)*D497</f>
        <v>55767.87000000001</v>
      </c>
      <c r="J497" s="9">
        <v>45048</v>
      </c>
      <c r="K497" t="s">
        <v>26</v>
      </c>
      <c r="L497" t="s">
        <v>34</v>
      </c>
    </row>
    <row r="498" spans="1:12" x14ac:dyDescent="0.25">
      <c r="A498">
        <v>38315</v>
      </c>
      <c r="B498" t="s">
        <v>44</v>
      </c>
      <c r="C498" t="s">
        <v>30</v>
      </c>
      <c r="D498" s="11">
        <v>708</v>
      </c>
      <c r="E498">
        <v>5.24</v>
      </c>
      <c r="F498">
        <v>7</v>
      </c>
      <c r="G498">
        <f>D498*F498</f>
        <v>4956</v>
      </c>
      <c r="H498" t="s">
        <v>71</v>
      </c>
      <c r="I498">
        <f>(F498-E498)*D498</f>
        <v>1246.08</v>
      </c>
      <c r="J498" s="9">
        <v>45045</v>
      </c>
      <c r="K498" t="s">
        <v>40</v>
      </c>
      <c r="L498" t="s">
        <v>24</v>
      </c>
    </row>
    <row r="499" spans="1:12" x14ac:dyDescent="0.25">
      <c r="A499">
        <v>38120</v>
      </c>
      <c r="B499" t="s">
        <v>27</v>
      </c>
      <c r="C499" t="s">
        <v>35</v>
      </c>
      <c r="D499" s="11">
        <v>1175</v>
      </c>
      <c r="E499">
        <v>10.7</v>
      </c>
      <c r="F499">
        <v>12</v>
      </c>
      <c r="G499">
        <f>D499*F499</f>
        <v>14100</v>
      </c>
      <c r="H499" t="s">
        <v>72</v>
      </c>
      <c r="I499">
        <f>(F499-E499)*D499</f>
        <v>1527.5000000000009</v>
      </c>
      <c r="J499" s="9">
        <v>45510</v>
      </c>
      <c r="K499" t="s">
        <v>41</v>
      </c>
      <c r="L499" t="s">
        <v>28</v>
      </c>
    </row>
    <row r="500" spans="1:12" x14ac:dyDescent="0.25">
      <c r="A500">
        <v>37971</v>
      </c>
      <c r="B500" t="s">
        <v>27</v>
      </c>
      <c r="C500" t="s">
        <v>37</v>
      </c>
      <c r="D500" s="11">
        <v>2338</v>
      </c>
      <c r="E500">
        <v>250.47</v>
      </c>
      <c r="F500">
        <v>276</v>
      </c>
      <c r="G500">
        <f>D500*F500</f>
        <v>645288</v>
      </c>
      <c r="H500" t="s">
        <v>72</v>
      </c>
      <c r="I500">
        <f>(F500-E500)*D500</f>
        <v>59689.14</v>
      </c>
      <c r="J500" s="9">
        <v>45526</v>
      </c>
      <c r="K500" t="s">
        <v>40</v>
      </c>
      <c r="L500" t="s">
        <v>24</v>
      </c>
    </row>
    <row r="501" spans="1:12" x14ac:dyDescent="0.25">
      <c r="A501">
        <v>37926</v>
      </c>
      <c r="B501" t="s">
        <v>27</v>
      </c>
      <c r="C501" t="s">
        <v>35</v>
      </c>
      <c r="D501" s="11">
        <v>689</v>
      </c>
      <c r="E501">
        <v>10.62</v>
      </c>
      <c r="F501">
        <v>15</v>
      </c>
      <c r="G501">
        <f>D501*F501</f>
        <v>10335</v>
      </c>
      <c r="H501" t="s">
        <v>71</v>
      </c>
      <c r="I501">
        <f>(F501-E501)*D501</f>
        <v>3017.8200000000006</v>
      </c>
      <c r="J501" s="9">
        <v>45126</v>
      </c>
      <c r="K501" t="s">
        <v>39</v>
      </c>
      <c r="L501" t="s">
        <v>34</v>
      </c>
    </row>
    <row r="502" spans="1:12" x14ac:dyDescent="0.25">
      <c r="A502">
        <v>37910</v>
      </c>
      <c r="B502" t="s">
        <v>43</v>
      </c>
      <c r="C502" t="s">
        <v>35</v>
      </c>
      <c r="D502" s="11">
        <v>3450</v>
      </c>
      <c r="E502">
        <v>10.75</v>
      </c>
      <c r="F502">
        <v>13</v>
      </c>
      <c r="G502">
        <f>D502*F502</f>
        <v>44850</v>
      </c>
      <c r="H502" t="s">
        <v>71</v>
      </c>
      <c r="I502">
        <f>(F502-E502)*D502</f>
        <v>7762.5</v>
      </c>
      <c r="J502" s="9">
        <v>45225</v>
      </c>
      <c r="K502" t="s">
        <v>39</v>
      </c>
      <c r="L502" t="s">
        <v>24</v>
      </c>
    </row>
    <row r="503" spans="1:12" x14ac:dyDescent="0.25">
      <c r="A503">
        <v>37779</v>
      </c>
      <c r="B503" t="s">
        <v>29</v>
      </c>
      <c r="C503" t="s">
        <v>25</v>
      </c>
      <c r="D503" s="11">
        <v>2178</v>
      </c>
      <c r="E503">
        <v>3.12</v>
      </c>
      <c r="F503">
        <v>4</v>
      </c>
      <c r="G503">
        <f>D503*F503</f>
        <v>8712</v>
      </c>
      <c r="H503" t="s">
        <v>72</v>
      </c>
      <c r="I503">
        <f>(F503-E503)*D503</f>
        <v>1916.6399999999999</v>
      </c>
      <c r="J503" s="9">
        <v>45316</v>
      </c>
      <c r="K503" t="s">
        <v>26</v>
      </c>
      <c r="L503" t="s">
        <v>28</v>
      </c>
    </row>
    <row r="504" spans="1:12" x14ac:dyDescent="0.25">
      <c r="A504">
        <v>37745</v>
      </c>
      <c r="B504" t="s">
        <v>43</v>
      </c>
      <c r="C504" t="s">
        <v>25</v>
      </c>
      <c r="D504" s="11">
        <v>263</v>
      </c>
      <c r="E504">
        <v>3.29</v>
      </c>
      <c r="F504">
        <v>5</v>
      </c>
      <c r="G504">
        <f>D504*F504</f>
        <v>1315</v>
      </c>
      <c r="H504" t="s">
        <v>71</v>
      </c>
      <c r="I504">
        <f>(F504-E504)*D504</f>
        <v>449.73</v>
      </c>
      <c r="J504" s="9">
        <v>45697</v>
      </c>
      <c r="K504" t="s">
        <v>40</v>
      </c>
      <c r="L504" t="s">
        <v>24</v>
      </c>
    </row>
    <row r="505" spans="1:12" x14ac:dyDescent="0.25">
      <c r="A505">
        <v>37736</v>
      </c>
      <c r="B505" t="s">
        <v>42</v>
      </c>
      <c r="C505" t="s">
        <v>35</v>
      </c>
      <c r="D505" s="11">
        <v>1715</v>
      </c>
      <c r="E505">
        <v>10.96</v>
      </c>
      <c r="F505">
        <v>15</v>
      </c>
      <c r="G505">
        <f>D505*F505</f>
        <v>25725</v>
      </c>
      <c r="H505" t="s">
        <v>72</v>
      </c>
      <c r="I505">
        <f>(F505-E505)*D505</f>
        <v>6928.5999999999985</v>
      </c>
      <c r="J505" s="9">
        <v>45578</v>
      </c>
      <c r="K505" t="s">
        <v>41</v>
      </c>
      <c r="L505" t="s">
        <v>24</v>
      </c>
    </row>
    <row r="506" spans="1:12" x14ac:dyDescent="0.25">
      <c r="A506">
        <v>37609</v>
      </c>
      <c r="B506" t="s">
        <v>43</v>
      </c>
      <c r="C506" t="s">
        <v>38</v>
      </c>
      <c r="D506" s="11">
        <v>1282</v>
      </c>
      <c r="E506">
        <v>260.8</v>
      </c>
      <c r="F506">
        <v>386</v>
      </c>
      <c r="G506">
        <f>D506*F506</f>
        <v>494852</v>
      </c>
      <c r="H506" t="s">
        <v>72</v>
      </c>
      <c r="I506">
        <f>(F506-E506)*D506</f>
        <v>160506.4</v>
      </c>
      <c r="J506" s="9">
        <v>45488</v>
      </c>
      <c r="K506" t="s">
        <v>40</v>
      </c>
      <c r="L506" t="s">
        <v>24</v>
      </c>
    </row>
    <row r="507" spans="1:12" x14ac:dyDescent="0.25">
      <c r="A507">
        <v>37283</v>
      </c>
      <c r="B507" t="s">
        <v>32</v>
      </c>
      <c r="C507" t="s">
        <v>35</v>
      </c>
      <c r="D507" s="11">
        <v>2931</v>
      </c>
      <c r="E507">
        <v>10.66</v>
      </c>
      <c r="F507">
        <v>13</v>
      </c>
      <c r="G507">
        <f>D507*F507</f>
        <v>38103</v>
      </c>
      <c r="H507" t="s">
        <v>72</v>
      </c>
      <c r="I507">
        <f>(F507-E507)*D507</f>
        <v>6858.54</v>
      </c>
      <c r="J507" s="9">
        <v>45368</v>
      </c>
      <c r="K507" t="s">
        <v>40</v>
      </c>
      <c r="L507" t="s">
        <v>28</v>
      </c>
    </row>
    <row r="508" spans="1:12" x14ac:dyDescent="0.25">
      <c r="A508">
        <v>37140</v>
      </c>
      <c r="B508" t="s">
        <v>32</v>
      </c>
      <c r="C508" t="s">
        <v>25</v>
      </c>
      <c r="D508" s="11">
        <v>1580</v>
      </c>
      <c r="E508">
        <v>3.2</v>
      </c>
      <c r="F508">
        <v>4</v>
      </c>
      <c r="G508">
        <f>D508*F508</f>
        <v>6320</v>
      </c>
      <c r="H508" t="s">
        <v>72</v>
      </c>
      <c r="I508">
        <f>(F508-E508)*D508</f>
        <v>1263.9999999999998</v>
      </c>
      <c r="J508" s="9">
        <v>45525</v>
      </c>
      <c r="K508" t="s">
        <v>40</v>
      </c>
      <c r="L508" t="s">
        <v>31</v>
      </c>
    </row>
    <row r="509" spans="1:12" x14ac:dyDescent="0.25">
      <c r="A509">
        <v>37083</v>
      </c>
      <c r="B509" t="s">
        <v>42</v>
      </c>
      <c r="C509" t="s">
        <v>38</v>
      </c>
      <c r="D509" s="11">
        <v>1683</v>
      </c>
      <c r="E509">
        <v>260.86</v>
      </c>
      <c r="F509">
        <v>355</v>
      </c>
      <c r="G509">
        <f>D509*F509</f>
        <v>597465</v>
      </c>
      <c r="H509" t="s">
        <v>72</v>
      </c>
      <c r="I509">
        <f>(F509-E509)*D509</f>
        <v>158437.61999999997</v>
      </c>
      <c r="J509" s="9">
        <v>45280</v>
      </c>
      <c r="K509" t="s">
        <v>40</v>
      </c>
      <c r="L509" t="s">
        <v>24</v>
      </c>
    </row>
    <row r="510" spans="1:12" x14ac:dyDescent="0.25">
      <c r="A510">
        <v>36924</v>
      </c>
      <c r="B510" t="s">
        <v>44</v>
      </c>
      <c r="C510" t="s">
        <v>37</v>
      </c>
      <c r="D510" s="11">
        <v>1326</v>
      </c>
      <c r="E510">
        <v>250.41</v>
      </c>
      <c r="F510">
        <v>291</v>
      </c>
      <c r="G510">
        <f>D510*F510</f>
        <v>385866</v>
      </c>
      <c r="H510" t="s">
        <v>71</v>
      </c>
      <c r="I510">
        <f>(F510-E510)*D510</f>
        <v>53822.340000000004</v>
      </c>
      <c r="J510" s="9">
        <v>45283</v>
      </c>
      <c r="K510" t="s">
        <v>39</v>
      </c>
      <c r="L510" t="s">
        <v>24</v>
      </c>
    </row>
    <row r="511" spans="1:12" x14ac:dyDescent="0.25">
      <c r="A511">
        <v>36823</v>
      </c>
      <c r="B511" t="s">
        <v>32</v>
      </c>
      <c r="C511" t="s">
        <v>37</v>
      </c>
      <c r="D511" s="11">
        <v>2215</v>
      </c>
      <c r="E511">
        <v>250.02</v>
      </c>
      <c r="F511">
        <v>361</v>
      </c>
      <c r="G511">
        <f>D511*F511</f>
        <v>799615</v>
      </c>
      <c r="H511" t="s">
        <v>72</v>
      </c>
      <c r="I511">
        <f>(F511-E511)*D511</f>
        <v>245820.69999999998</v>
      </c>
      <c r="J511" s="9">
        <v>45395</v>
      </c>
      <c r="K511" t="s">
        <v>40</v>
      </c>
      <c r="L511" t="s">
        <v>31</v>
      </c>
    </row>
    <row r="512" spans="1:12" x14ac:dyDescent="0.25">
      <c r="A512">
        <v>36787</v>
      </c>
      <c r="B512" t="s">
        <v>32</v>
      </c>
      <c r="C512" t="s">
        <v>35</v>
      </c>
      <c r="D512" s="11">
        <v>2156</v>
      </c>
      <c r="E512">
        <v>10.54</v>
      </c>
      <c r="F512">
        <v>12</v>
      </c>
      <c r="G512">
        <f>D512*F512</f>
        <v>25872</v>
      </c>
      <c r="H512" t="s">
        <v>71</v>
      </c>
      <c r="I512">
        <f>(F512-E512)*D512</f>
        <v>3147.760000000002</v>
      </c>
      <c r="J512" s="9">
        <v>45264</v>
      </c>
      <c r="K512" t="s">
        <v>41</v>
      </c>
      <c r="L512" t="s">
        <v>33</v>
      </c>
    </row>
    <row r="513" spans="1:12" x14ac:dyDescent="0.25">
      <c r="A513">
        <v>36340</v>
      </c>
      <c r="B513" t="s">
        <v>44</v>
      </c>
      <c r="C513" t="s">
        <v>36</v>
      </c>
      <c r="D513" s="11">
        <v>2009</v>
      </c>
      <c r="E513">
        <v>120.92</v>
      </c>
      <c r="F513">
        <v>175</v>
      </c>
      <c r="G513">
        <f>D513*F513</f>
        <v>351575</v>
      </c>
      <c r="H513" t="s">
        <v>71</v>
      </c>
      <c r="I513">
        <f>(F513-E513)*D513</f>
        <v>108646.72</v>
      </c>
      <c r="J513" s="9">
        <v>45719</v>
      </c>
      <c r="K513" t="s">
        <v>39</v>
      </c>
      <c r="L513" t="s">
        <v>33</v>
      </c>
    </row>
    <row r="514" spans="1:12" x14ac:dyDescent="0.25">
      <c r="A514">
        <v>36095</v>
      </c>
      <c r="B514" t="s">
        <v>32</v>
      </c>
      <c r="C514" t="s">
        <v>35</v>
      </c>
      <c r="D514" s="11">
        <v>662</v>
      </c>
      <c r="E514">
        <v>10.94</v>
      </c>
      <c r="F514">
        <v>15</v>
      </c>
      <c r="G514">
        <f>D514*F514</f>
        <v>9930</v>
      </c>
      <c r="H514" t="s">
        <v>72</v>
      </c>
      <c r="I514">
        <f>(F514-E514)*D514</f>
        <v>2687.7200000000003</v>
      </c>
      <c r="J514" s="9">
        <v>45632</v>
      </c>
      <c r="K514" t="s">
        <v>39</v>
      </c>
      <c r="L514" t="s">
        <v>33</v>
      </c>
    </row>
    <row r="515" spans="1:12" x14ac:dyDescent="0.25">
      <c r="A515">
        <v>35944</v>
      </c>
      <c r="B515" t="s">
        <v>42</v>
      </c>
      <c r="C515" t="s">
        <v>30</v>
      </c>
      <c r="D515" s="11">
        <v>2214</v>
      </c>
      <c r="E515">
        <v>5.19</v>
      </c>
      <c r="F515">
        <v>7</v>
      </c>
      <c r="G515">
        <f>D515*F515</f>
        <v>15498</v>
      </c>
      <c r="H515" t="s">
        <v>72</v>
      </c>
      <c r="I515">
        <f>(F515-E515)*D515</f>
        <v>4007.3399999999992</v>
      </c>
      <c r="J515" s="9">
        <v>45034</v>
      </c>
      <c r="K515" t="s">
        <v>39</v>
      </c>
      <c r="L515" t="s">
        <v>28</v>
      </c>
    </row>
    <row r="516" spans="1:12" x14ac:dyDescent="0.25">
      <c r="A516">
        <v>35823</v>
      </c>
      <c r="B516" t="s">
        <v>27</v>
      </c>
      <c r="C516" t="s">
        <v>25</v>
      </c>
      <c r="D516" s="11">
        <v>792</v>
      </c>
      <c r="E516">
        <v>3.29</v>
      </c>
      <c r="F516">
        <v>5</v>
      </c>
      <c r="G516">
        <f>D516*F516</f>
        <v>3960</v>
      </c>
      <c r="H516" t="s">
        <v>71</v>
      </c>
      <c r="I516">
        <f>(F516-E516)*D516</f>
        <v>1354.32</v>
      </c>
      <c r="J516" s="9">
        <v>45350</v>
      </c>
      <c r="K516" t="s">
        <v>41</v>
      </c>
      <c r="L516" t="s">
        <v>24</v>
      </c>
    </row>
    <row r="517" spans="1:12" x14ac:dyDescent="0.25">
      <c r="A517">
        <v>35553</v>
      </c>
      <c r="B517" t="s">
        <v>42</v>
      </c>
      <c r="C517" t="s">
        <v>38</v>
      </c>
      <c r="D517" s="11">
        <v>410</v>
      </c>
      <c r="E517">
        <v>260.99</v>
      </c>
      <c r="F517">
        <v>282</v>
      </c>
      <c r="G517">
        <f>D517*F517</f>
        <v>115620</v>
      </c>
      <c r="H517" t="s">
        <v>71</v>
      </c>
      <c r="I517">
        <f>(F517-E517)*D517</f>
        <v>8614.0999999999967</v>
      </c>
      <c r="J517" s="9">
        <v>45585</v>
      </c>
      <c r="K517" t="s">
        <v>41</v>
      </c>
      <c r="L517" t="s">
        <v>31</v>
      </c>
    </row>
    <row r="518" spans="1:12" x14ac:dyDescent="0.25">
      <c r="A518">
        <v>35316</v>
      </c>
      <c r="B518" t="s">
        <v>44</v>
      </c>
      <c r="C518" t="s">
        <v>30</v>
      </c>
      <c r="D518" s="11">
        <v>1967</v>
      </c>
      <c r="E518">
        <v>5.79</v>
      </c>
      <c r="F518">
        <v>7</v>
      </c>
      <c r="G518">
        <f>D518*F518</f>
        <v>13769</v>
      </c>
      <c r="H518" t="s">
        <v>72</v>
      </c>
      <c r="I518">
        <f>(F518-E518)*D518</f>
        <v>2380.0699999999997</v>
      </c>
      <c r="J518" s="9">
        <v>45396</v>
      </c>
      <c r="K518" t="s">
        <v>39</v>
      </c>
      <c r="L518" t="s">
        <v>28</v>
      </c>
    </row>
    <row r="519" spans="1:12" x14ac:dyDescent="0.25">
      <c r="A519">
        <v>35175</v>
      </c>
      <c r="B519" t="s">
        <v>43</v>
      </c>
      <c r="C519" t="s">
        <v>25</v>
      </c>
      <c r="D519" s="11">
        <v>570</v>
      </c>
      <c r="E519">
        <v>3.43</v>
      </c>
      <c r="F519">
        <v>4</v>
      </c>
      <c r="G519">
        <f>D519*F519</f>
        <v>2280</v>
      </c>
      <c r="H519" t="s">
        <v>72</v>
      </c>
      <c r="I519">
        <f>(F519-E519)*D519</f>
        <v>324.89999999999992</v>
      </c>
      <c r="J519" s="9">
        <v>45337</v>
      </c>
      <c r="K519" t="s">
        <v>40</v>
      </c>
      <c r="L519" t="s">
        <v>24</v>
      </c>
    </row>
    <row r="520" spans="1:12" x14ac:dyDescent="0.25">
      <c r="A520">
        <v>34756</v>
      </c>
      <c r="B520" t="s">
        <v>42</v>
      </c>
      <c r="C520" t="s">
        <v>37</v>
      </c>
      <c r="D520" s="11">
        <v>492</v>
      </c>
      <c r="E520">
        <v>250.96</v>
      </c>
      <c r="F520">
        <v>299</v>
      </c>
      <c r="G520">
        <f>D520*F520</f>
        <v>147108</v>
      </c>
      <c r="H520" t="s">
        <v>71</v>
      </c>
      <c r="I520">
        <f>(F520-E520)*D520</f>
        <v>23635.679999999997</v>
      </c>
      <c r="J520" s="9">
        <v>45502</v>
      </c>
      <c r="K520" t="s">
        <v>41</v>
      </c>
      <c r="L520" t="s">
        <v>28</v>
      </c>
    </row>
    <row r="521" spans="1:12" x14ac:dyDescent="0.25">
      <c r="A521">
        <v>34641</v>
      </c>
      <c r="B521" t="s">
        <v>42</v>
      </c>
      <c r="C521" t="s">
        <v>30</v>
      </c>
      <c r="D521" s="11">
        <v>2420</v>
      </c>
      <c r="E521">
        <v>5.98</v>
      </c>
      <c r="F521">
        <v>9</v>
      </c>
      <c r="G521">
        <f>D521*F521</f>
        <v>21780</v>
      </c>
      <c r="H521" t="s">
        <v>71</v>
      </c>
      <c r="I521">
        <f>(F521-E521)*D521</f>
        <v>7308.3999999999987</v>
      </c>
      <c r="J521" s="9">
        <v>45703</v>
      </c>
      <c r="K521" t="s">
        <v>41</v>
      </c>
      <c r="L521" t="s">
        <v>24</v>
      </c>
    </row>
    <row r="522" spans="1:12" x14ac:dyDescent="0.25">
      <c r="A522">
        <v>34559</v>
      </c>
      <c r="B522" t="s">
        <v>42</v>
      </c>
      <c r="C522" t="s">
        <v>36</v>
      </c>
      <c r="D522" s="11">
        <v>609</v>
      </c>
      <c r="E522">
        <v>120.72</v>
      </c>
      <c r="F522">
        <v>136</v>
      </c>
      <c r="G522">
        <f>D522*F522</f>
        <v>82824</v>
      </c>
      <c r="H522" t="s">
        <v>71</v>
      </c>
      <c r="I522">
        <f>(F522-E522)*D522</f>
        <v>9305.52</v>
      </c>
      <c r="J522" s="9">
        <v>45749</v>
      </c>
      <c r="K522" t="s">
        <v>40</v>
      </c>
      <c r="L522" t="s">
        <v>24</v>
      </c>
    </row>
    <row r="523" spans="1:12" x14ac:dyDescent="0.25">
      <c r="A523">
        <v>34457</v>
      </c>
      <c r="B523" t="s">
        <v>27</v>
      </c>
      <c r="C523" t="s">
        <v>35</v>
      </c>
      <c r="D523" s="11">
        <v>1372</v>
      </c>
      <c r="E523">
        <v>10.14</v>
      </c>
      <c r="F523">
        <v>11</v>
      </c>
      <c r="G523">
        <f>D523*F523</f>
        <v>15092</v>
      </c>
      <c r="H523" t="s">
        <v>71</v>
      </c>
      <c r="I523">
        <f>(F523-E523)*D523</f>
        <v>1179.9199999999992</v>
      </c>
      <c r="J523" s="9">
        <v>45430</v>
      </c>
      <c r="K523" t="s">
        <v>40</v>
      </c>
      <c r="L523" t="s">
        <v>24</v>
      </c>
    </row>
    <row r="524" spans="1:12" x14ac:dyDescent="0.25">
      <c r="A524">
        <v>34353</v>
      </c>
      <c r="B524" t="s">
        <v>27</v>
      </c>
      <c r="C524" t="s">
        <v>36</v>
      </c>
      <c r="D524" s="11">
        <v>510</v>
      </c>
      <c r="E524">
        <v>120.3</v>
      </c>
      <c r="F524">
        <v>175</v>
      </c>
      <c r="G524">
        <f>D524*F524</f>
        <v>89250</v>
      </c>
      <c r="H524" t="s">
        <v>72</v>
      </c>
      <c r="I524">
        <f>(F524-E524)*D524</f>
        <v>27897</v>
      </c>
      <c r="J524" s="9">
        <v>45539</v>
      </c>
      <c r="K524" t="s">
        <v>41</v>
      </c>
      <c r="L524" t="s">
        <v>28</v>
      </c>
    </row>
    <row r="525" spans="1:12" x14ac:dyDescent="0.25">
      <c r="A525">
        <v>34298</v>
      </c>
      <c r="B525" t="s">
        <v>29</v>
      </c>
      <c r="C525" t="s">
        <v>35</v>
      </c>
      <c r="D525" s="11">
        <v>2136</v>
      </c>
      <c r="E525">
        <v>10.15</v>
      </c>
      <c r="F525">
        <v>11</v>
      </c>
      <c r="G525">
        <f>D525*F525</f>
        <v>23496</v>
      </c>
      <c r="H525" t="s">
        <v>72</v>
      </c>
      <c r="I525">
        <f>(F525-E525)*D525</f>
        <v>1815.5999999999992</v>
      </c>
      <c r="J525" s="9">
        <v>45027</v>
      </c>
      <c r="K525" t="s">
        <v>40</v>
      </c>
      <c r="L525" t="s">
        <v>24</v>
      </c>
    </row>
    <row r="526" spans="1:12" x14ac:dyDescent="0.25">
      <c r="A526">
        <v>34186</v>
      </c>
      <c r="B526" t="s">
        <v>43</v>
      </c>
      <c r="C526" t="s">
        <v>25</v>
      </c>
      <c r="D526" s="11">
        <v>2996</v>
      </c>
      <c r="E526">
        <v>3.42</v>
      </c>
      <c r="F526">
        <v>5</v>
      </c>
      <c r="G526">
        <f>D526*F526</f>
        <v>14980</v>
      </c>
      <c r="H526" t="s">
        <v>71</v>
      </c>
      <c r="I526">
        <f>(F526-E526)*D526</f>
        <v>4733.68</v>
      </c>
      <c r="J526" s="9">
        <v>45033</v>
      </c>
      <c r="K526" t="s">
        <v>41</v>
      </c>
      <c r="L526" t="s">
        <v>24</v>
      </c>
    </row>
    <row r="527" spans="1:12" x14ac:dyDescent="0.25">
      <c r="A527">
        <v>34107</v>
      </c>
      <c r="B527" t="s">
        <v>29</v>
      </c>
      <c r="C527" t="s">
        <v>35</v>
      </c>
      <c r="D527" s="11">
        <v>549</v>
      </c>
      <c r="E527">
        <v>10.35</v>
      </c>
      <c r="F527">
        <v>14</v>
      </c>
      <c r="G527">
        <f>D527*F527</f>
        <v>7686</v>
      </c>
      <c r="H527" t="s">
        <v>71</v>
      </c>
      <c r="I527">
        <f>(F527-E527)*D527</f>
        <v>2003.8500000000001</v>
      </c>
      <c r="J527" s="9">
        <v>45668</v>
      </c>
      <c r="K527" t="s">
        <v>26</v>
      </c>
      <c r="L527" t="s">
        <v>28</v>
      </c>
    </row>
    <row r="528" spans="1:12" x14ac:dyDescent="0.25">
      <c r="A528">
        <v>33553</v>
      </c>
      <c r="B528" t="s">
        <v>27</v>
      </c>
      <c r="C528" t="s">
        <v>25</v>
      </c>
      <c r="D528" s="11">
        <v>888</v>
      </c>
      <c r="E528">
        <v>3.33</v>
      </c>
      <c r="F528">
        <v>5</v>
      </c>
      <c r="G528">
        <f>D528*F528</f>
        <v>4440</v>
      </c>
      <c r="H528" t="s">
        <v>72</v>
      </c>
      <c r="I528">
        <f>(F528-E528)*D528</f>
        <v>1482.96</v>
      </c>
      <c r="J528" s="9">
        <v>45183</v>
      </c>
      <c r="K528" t="s">
        <v>26</v>
      </c>
      <c r="L528" t="s">
        <v>28</v>
      </c>
    </row>
    <row r="529" spans="1:12" x14ac:dyDescent="0.25">
      <c r="A529">
        <v>33483</v>
      </c>
      <c r="B529" t="s">
        <v>44</v>
      </c>
      <c r="C529" t="s">
        <v>36</v>
      </c>
      <c r="D529" s="11">
        <v>3850</v>
      </c>
      <c r="E529">
        <v>120.47</v>
      </c>
      <c r="F529">
        <v>161</v>
      </c>
      <c r="G529">
        <f>D529*F529</f>
        <v>619850</v>
      </c>
      <c r="H529" t="s">
        <v>72</v>
      </c>
      <c r="I529">
        <f>(F529-E529)*D529</f>
        <v>156040.5</v>
      </c>
      <c r="J529" s="9">
        <v>45711</v>
      </c>
      <c r="K529" t="s">
        <v>39</v>
      </c>
      <c r="L529" t="s">
        <v>24</v>
      </c>
    </row>
    <row r="530" spans="1:12" x14ac:dyDescent="0.25">
      <c r="A530">
        <v>33399</v>
      </c>
      <c r="B530" t="s">
        <v>42</v>
      </c>
      <c r="C530" t="s">
        <v>30</v>
      </c>
      <c r="D530" s="11">
        <v>2255</v>
      </c>
      <c r="E530">
        <v>5.4</v>
      </c>
      <c r="F530">
        <v>7</v>
      </c>
      <c r="G530">
        <f>D530*F530</f>
        <v>15785</v>
      </c>
      <c r="H530" t="s">
        <v>71</v>
      </c>
      <c r="I530">
        <f>(F530-E530)*D530</f>
        <v>3607.9999999999991</v>
      </c>
      <c r="J530" s="9">
        <v>45033</v>
      </c>
      <c r="K530" t="s">
        <v>41</v>
      </c>
      <c r="L530" t="s">
        <v>24</v>
      </c>
    </row>
    <row r="531" spans="1:12" x14ac:dyDescent="0.25">
      <c r="A531">
        <v>33237</v>
      </c>
      <c r="B531" t="s">
        <v>32</v>
      </c>
      <c r="C531" t="s">
        <v>35</v>
      </c>
      <c r="D531" s="11">
        <v>2620</v>
      </c>
      <c r="E531">
        <v>10.75</v>
      </c>
      <c r="F531">
        <v>16</v>
      </c>
      <c r="G531">
        <f>D531*F531</f>
        <v>41920</v>
      </c>
      <c r="H531" t="s">
        <v>72</v>
      </c>
      <c r="I531">
        <f>(F531-E531)*D531</f>
        <v>13755</v>
      </c>
      <c r="J531" s="9">
        <v>45473</v>
      </c>
      <c r="K531" t="s">
        <v>40</v>
      </c>
      <c r="L531" t="s">
        <v>28</v>
      </c>
    </row>
    <row r="532" spans="1:12" x14ac:dyDescent="0.25">
      <c r="A532">
        <v>33125</v>
      </c>
      <c r="B532" t="s">
        <v>44</v>
      </c>
      <c r="C532" t="s">
        <v>37</v>
      </c>
      <c r="D532" s="11">
        <v>1817</v>
      </c>
      <c r="E532">
        <v>250.97</v>
      </c>
      <c r="F532">
        <v>357</v>
      </c>
      <c r="G532">
        <f>D532*F532</f>
        <v>648669</v>
      </c>
      <c r="H532" t="s">
        <v>71</v>
      </c>
      <c r="I532">
        <f>(F532-E532)*D532</f>
        <v>192656.51</v>
      </c>
      <c r="J532" s="9">
        <v>45529</v>
      </c>
      <c r="K532" t="s">
        <v>26</v>
      </c>
      <c r="L532" t="s">
        <v>24</v>
      </c>
    </row>
    <row r="533" spans="1:12" x14ac:dyDescent="0.25">
      <c r="A533">
        <v>32859</v>
      </c>
      <c r="B533" t="s">
        <v>32</v>
      </c>
      <c r="C533" t="s">
        <v>38</v>
      </c>
      <c r="D533" s="11">
        <v>1366</v>
      </c>
      <c r="E533">
        <v>260.81</v>
      </c>
      <c r="F533">
        <v>285</v>
      </c>
      <c r="G533">
        <f>D533*F533</f>
        <v>389310</v>
      </c>
      <c r="H533" t="s">
        <v>72</v>
      </c>
      <c r="I533">
        <f>(F533-E533)*D533</f>
        <v>33043.539999999994</v>
      </c>
      <c r="J533" s="9">
        <v>45201</v>
      </c>
      <c r="K533" t="s">
        <v>40</v>
      </c>
      <c r="L533" t="s">
        <v>24</v>
      </c>
    </row>
    <row r="534" spans="1:12" x14ac:dyDescent="0.25">
      <c r="A534">
        <v>32556</v>
      </c>
      <c r="B534" t="s">
        <v>44</v>
      </c>
      <c r="C534" t="s">
        <v>36</v>
      </c>
      <c r="D534" s="11">
        <v>1916</v>
      </c>
      <c r="E534">
        <v>120.47</v>
      </c>
      <c r="F534">
        <v>176</v>
      </c>
      <c r="G534">
        <f>D534*F534</f>
        <v>337216</v>
      </c>
      <c r="H534" t="s">
        <v>71</v>
      </c>
      <c r="I534">
        <f>(F534-E534)*D534</f>
        <v>106395.48</v>
      </c>
      <c r="J534" s="9">
        <v>45163</v>
      </c>
      <c r="K534" t="s">
        <v>41</v>
      </c>
      <c r="L534" t="s">
        <v>33</v>
      </c>
    </row>
    <row r="535" spans="1:12" x14ac:dyDescent="0.25">
      <c r="A535">
        <v>32242</v>
      </c>
      <c r="B535" t="s">
        <v>43</v>
      </c>
      <c r="C535" t="s">
        <v>25</v>
      </c>
      <c r="D535" s="11">
        <v>1858</v>
      </c>
      <c r="E535">
        <v>3.59</v>
      </c>
      <c r="F535">
        <v>6</v>
      </c>
      <c r="G535">
        <f>D535*F535</f>
        <v>11148</v>
      </c>
      <c r="H535" t="s">
        <v>72</v>
      </c>
      <c r="I535">
        <f>(F535-E535)*D535</f>
        <v>4477.7800000000007</v>
      </c>
      <c r="J535" s="9">
        <v>45475</v>
      </c>
      <c r="K535" t="s">
        <v>39</v>
      </c>
      <c r="L535" t="s">
        <v>31</v>
      </c>
    </row>
    <row r="536" spans="1:12" x14ac:dyDescent="0.25">
      <c r="A536">
        <v>32189</v>
      </c>
      <c r="B536" t="s">
        <v>29</v>
      </c>
      <c r="C536" t="s">
        <v>35</v>
      </c>
      <c r="D536" s="11">
        <v>918</v>
      </c>
      <c r="E536">
        <v>10.93</v>
      </c>
      <c r="F536">
        <v>12</v>
      </c>
      <c r="G536">
        <f>D536*F536</f>
        <v>11016</v>
      </c>
      <c r="H536" t="s">
        <v>72</v>
      </c>
      <c r="I536">
        <f>(F536-E536)*D536</f>
        <v>982.26000000000022</v>
      </c>
      <c r="J536" s="9">
        <v>45290</v>
      </c>
      <c r="K536" t="s">
        <v>39</v>
      </c>
      <c r="L536" t="s">
        <v>34</v>
      </c>
    </row>
    <row r="537" spans="1:12" x14ac:dyDescent="0.25">
      <c r="A537">
        <v>32137</v>
      </c>
      <c r="B537" t="s">
        <v>32</v>
      </c>
      <c r="C537" t="s">
        <v>38</v>
      </c>
      <c r="D537" s="11">
        <v>1403</v>
      </c>
      <c r="E537">
        <v>260.47000000000003</v>
      </c>
      <c r="F537">
        <v>365</v>
      </c>
      <c r="G537">
        <f>D537*F537</f>
        <v>512095</v>
      </c>
      <c r="H537" t="s">
        <v>71</v>
      </c>
      <c r="I537">
        <f>(F537-E537)*D537</f>
        <v>146655.58999999997</v>
      </c>
      <c r="J537" s="9">
        <v>45440</v>
      </c>
      <c r="K537" t="s">
        <v>40</v>
      </c>
      <c r="L537" t="s">
        <v>24</v>
      </c>
    </row>
    <row r="538" spans="1:12" x14ac:dyDescent="0.25">
      <c r="A538">
        <v>31981</v>
      </c>
      <c r="B538" t="s">
        <v>44</v>
      </c>
      <c r="C538" t="s">
        <v>37</v>
      </c>
      <c r="D538" s="11">
        <v>623</v>
      </c>
      <c r="E538">
        <v>250.71</v>
      </c>
      <c r="F538">
        <v>369</v>
      </c>
      <c r="G538">
        <f>D538*F538</f>
        <v>229887</v>
      </c>
      <c r="H538" t="s">
        <v>71</v>
      </c>
      <c r="I538">
        <f>(F538-E538)*D538</f>
        <v>73694.67</v>
      </c>
      <c r="J538" s="9">
        <v>45582</v>
      </c>
      <c r="K538" t="s">
        <v>41</v>
      </c>
      <c r="L538" t="s">
        <v>24</v>
      </c>
    </row>
    <row r="539" spans="1:12" x14ac:dyDescent="0.25">
      <c r="A539">
        <v>31955</v>
      </c>
      <c r="B539" t="s">
        <v>29</v>
      </c>
      <c r="C539" t="s">
        <v>37</v>
      </c>
      <c r="D539" s="11">
        <v>2178</v>
      </c>
      <c r="E539">
        <v>250.61</v>
      </c>
      <c r="F539">
        <v>311</v>
      </c>
      <c r="G539">
        <f>D539*F539</f>
        <v>677358</v>
      </c>
      <c r="H539" t="s">
        <v>72</v>
      </c>
      <c r="I539">
        <f>(F539-E539)*D539</f>
        <v>131529.41999999998</v>
      </c>
      <c r="J539" s="9">
        <v>45227</v>
      </c>
      <c r="K539" t="s">
        <v>26</v>
      </c>
      <c r="L539" t="s">
        <v>28</v>
      </c>
    </row>
    <row r="540" spans="1:12" x14ac:dyDescent="0.25">
      <c r="A540">
        <v>31828</v>
      </c>
      <c r="B540" t="s">
        <v>32</v>
      </c>
      <c r="C540" t="s">
        <v>36</v>
      </c>
      <c r="D540" s="11">
        <v>663</v>
      </c>
      <c r="E540">
        <v>120.29</v>
      </c>
      <c r="F540">
        <v>175</v>
      </c>
      <c r="G540">
        <f>D540*F540</f>
        <v>116025</v>
      </c>
      <c r="H540" t="s">
        <v>71</v>
      </c>
      <c r="I540">
        <f>(F540-E540)*D540</f>
        <v>36272.729999999996</v>
      </c>
      <c r="J540" s="9">
        <v>45568</v>
      </c>
      <c r="K540" t="s">
        <v>39</v>
      </c>
      <c r="L540" t="s">
        <v>33</v>
      </c>
    </row>
    <row r="541" spans="1:12" x14ac:dyDescent="0.25">
      <c r="A541">
        <v>31826</v>
      </c>
      <c r="B541" t="s">
        <v>32</v>
      </c>
      <c r="C541" t="s">
        <v>37</v>
      </c>
      <c r="D541" s="11">
        <v>986</v>
      </c>
      <c r="E541">
        <v>250.3</v>
      </c>
      <c r="F541">
        <v>353</v>
      </c>
      <c r="G541">
        <f>D541*F541</f>
        <v>348058</v>
      </c>
      <c r="H541" t="s">
        <v>71</v>
      </c>
      <c r="I541">
        <f>(F541-E541)*D541</f>
        <v>101262.19999999998</v>
      </c>
      <c r="J541" s="9">
        <v>45477</v>
      </c>
      <c r="K541" t="s">
        <v>39</v>
      </c>
      <c r="L541" t="s">
        <v>34</v>
      </c>
    </row>
    <row r="542" spans="1:12" x14ac:dyDescent="0.25">
      <c r="A542">
        <v>31236</v>
      </c>
      <c r="B542" t="s">
        <v>42</v>
      </c>
      <c r="C542" t="s">
        <v>35</v>
      </c>
      <c r="D542" s="11">
        <v>2151</v>
      </c>
      <c r="E542">
        <v>10.15</v>
      </c>
      <c r="F542">
        <v>15</v>
      </c>
      <c r="G542">
        <f>D542*F542</f>
        <v>32265</v>
      </c>
      <c r="H542" t="s">
        <v>71</v>
      </c>
      <c r="I542">
        <f>(F542-E542)*D542</f>
        <v>10432.349999999999</v>
      </c>
      <c r="J542" s="9">
        <v>45722</v>
      </c>
      <c r="K542" t="s">
        <v>41</v>
      </c>
      <c r="L542" t="s">
        <v>24</v>
      </c>
    </row>
    <row r="543" spans="1:12" x14ac:dyDescent="0.25">
      <c r="A543">
        <v>31073</v>
      </c>
      <c r="B543" t="s">
        <v>44</v>
      </c>
      <c r="C543" t="s">
        <v>37</v>
      </c>
      <c r="D543" s="11">
        <v>2529</v>
      </c>
      <c r="E543">
        <v>250.01</v>
      </c>
      <c r="F543">
        <v>358</v>
      </c>
      <c r="G543">
        <f>D543*F543</f>
        <v>905382</v>
      </c>
      <c r="H543" t="s">
        <v>71</v>
      </c>
      <c r="I543">
        <f>(F543-E543)*D543</f>
        <v>273106.71000000002</v>
      </c>
      <c r="J543" s="9">
        <v>45682</v>
      </c>
      <c r="K543" t="s">
        <v>41</v>
      </c>
      <c r="L543" t="s">
        <v>33</v>
      </c>
    </row>
    <row r="544" spans="1:12" x14ac:dyDescent="0.25">
      <c r="A544">
        <v>30825</v>
      </c>
      <c r="B544" t="s">
        <v>27</v>
      </c>
      <c r="C544" t="s">
        <v>38</v>
      </c>
      <c r="D544" s="11">
        <v>259</v>
      </c>
      <c r="E544">
        <v>260.16000000000003</v>
      </c>
      <c r="F544">
        <v>287</v>
      </c>
      <c r="G544">
        <f>D544*F544</f>
        <v>74333</v>
      </c>
      <c r="H544" t="s">
        <v>72</v>
      </c>
      <c r="I544">
        <f>(F544-E544)*D544</f>
        <v>6951.5599999999931</v>
      </c>
      <c r="J544" s="9">
        <v>45244</v>
      </c>
      <c r="K544" t="s">
        <v>39</v>
      </c>
      <c r="L544" t="s">
        <v>34</v>
      </c>
    </row>
    <row r="545" spans="1:12" x14ac:dyDescent="0.25">
      <c r="A545">
        <v>30707</v>
      </c>
      <c r="B545" t="s">
        <v>42</v>
      </c>
      <c r="C545" t="s">
        <v>35</v>
      </c>
      <c r="D545" s="11">
        <v>367</v>
      </c>
      <c r="E545">
        <v>10.79</v>
      </c>
      <c r="F545">
        <v>14</v>
      </c>
      <c r="G545">
        <f>D545*F545</f>
        <v>5138</v>
      </c>
      <c r="H545" t="s">
        <v>72</v>
      </c>
      <c r="I545">
        <f>(F545-E545)*D545</f>
        <v>1178.0700000000004</v>
      </c>
      <c r="J545" s="9">
        <v>45288</v>
      </c>
      <c r="K545" t="s">
        <v>40</v>
      </c>
      <c r="L545" t="s">
        <v>31</v>
      </c>
    </row>
    <row r="546" spans="1:12" x14ac:dyDescent="0.25">
      <c r="A546">
        <v>30484</v>
      </c>
      <c r="B546" t="s">
        <v>32</v>
      </c>
      <c r="C546" t="s">
        <v>30</v>
      </c>
      <c r="D546" s="11">
        <v>1282</v>
      </c>
      <c r="E546">
        <v>5.45</v>
      </c>
      <c r="F546">
        <v>8</v>
      </c>
      <c r="G546">
        <f>D546*F546</f>
        <v>10256</v>
      </c>
      <c r="H546" t="s">
        <v>72</v>
      </c>
      <c r="I546">
        <f>(F546-E546)*D546</f>
        <v>3269.1</v>
      </c>
      <c r="J546" s="9">
        <v>45750</v>
      </c>
      <c r="K546" t="s">
        <v>40</v>
      </c>
      <c r="L546" t="s">
        <v>24</v>
      </c>
    </row>
    <row r="547" spans="1:12" x14ac:dyDescent="0.25">
      <c r="A547">
        <v>30380</v>
      </c>
      <c r="B547" t="s">
        <v>44</v>
      </c>
      <c r="C547" t="s">
        <v>25</v>
      </c>
      <c r="D547" s="11">
        <v>1445</v>
      </c>
      <c r="E547">
        <v>3.48</v>
      </c>
      <c r="F547">
        <v>5</v>
      </c>
      <c r="G547">
        <f>D547*F547</f>
        <v>7225</v>
      </c>
      <c r="H547" t="s">
        <v>72</v>
      </c>
      <c r="I547">
        <f>(F547-E547)*D547</f>
        <v>2196.4</v>
      </c>
      <c r="J547" s="9">
        <v>45256</v>
      </c>
      <c r="K547" t="s">
        <v>39</v>
      </c>
      <c r="L547" t="s">
        <v>31</v>
      </c>
    </row>
    <row r="548" spans="1:12" x14ac:dyDescent="0.25">
      <c r="A548">
        <v>30283</v>
      </c>
      <c r="B548" t="s">
        <v>32</v>
      </c>
      <c r="C548" t="s">
        <v>37</v>
      </c>
      <c r="D548" s="11">
        <v>1945</v>
      </c>
      <c r="E548">
        <v>250.71</v>
      </c>
      <c r="F548">
        <v>331</v>
      </c>
      <c r="G548">
        <f>D548*F548</f>
        <v>643795</v>
      </c>
      <c r="H548" t="s">
        <v>72</v>
      </c>
      <c r="I548">
        <f>(F548-E548)*D548</f>
        <v>156164.04999999999</v>
      </c>
      <c r="J548" s="9">
        <v>45598</v>
      </c>
      <c r="K548" t="s">
        <v>39</v>
      </c>
      <c r="L548" t="s">
        <v>28</v>
      </c>
    </row>
    <row r="549" spans="1:12" x14ac:dyDescent="0.25">
      <c r="A549">
        <v>29801</v>
      </c>
      <c r="B549" t="s">
        <v>42</v>
      </c>
      <c r="C549" t="s">
        <v>36</v>
      </c>
      <c r="D549" s="11">
        <v>344</v>
      </c>
      <c r="E549">
        <v>120.49</v>
      </c>
      <c r="F549">
        <v>176</v>
      </c>
      <c r="G549">
        <f>D549*F549</f>
        <v>60544</v>
      </c>
      <c r="H549" t="s">
        <v>71</v>
      </c>
      <c r="I549">
        <f>(F549-E549)*D549</f>
        <v>19095.440000000002</v>
      </c>
      <c r="J549" s="9">
        <v>45258</v>
      </c>
      <c r="K549" t="s">
        <v>41</v>
      </c>
      <c r="L549" t="s">
        <v>24</v>
      </c>
    </row>
    <row r="550" spans="1:12" x14ac:dyDescent="0.25">
      <c r="A550">
        <v>29645</v>
      </c>
      <c r="B550" t="s">
        <v>42</v>
      </c>
      <c r="C550" t="s">
        <v>38</v>
      </c>
      <c r="D550" s="11">
        <v>1074</v>
      </c>
      <c r="E550">
        <v>260.10000000000002</v>
      </c>
      <c r="F550">
        <v>271</v>
      </c>
      <c r="G550">
        <f>D550*F550</f>
        <v>291054</v>
      </c>
      <c r="H550" t="s">
        <v>72</v>
      </c>
      <c r="I550">
        <f>(F550-E550)*D550</f>
        <v>11706.599999999975</v>
      </c>
      <c r="J550" s="9">
        <v>45481</v>
      </c>
      <c r="K550" t="s">
        <v>39</v>
      </c>
      <c r="L550" t="s">
        <v>33</v>
      </c>
    </row>
    <row r="551" spans="1:12" x14ac:dyDescent="0.25">
      <c r="A551">
        <v>29583</v>
      </c>
      <c r="B551" t="s">
        <v>44</v>
      </c>
      <c r="C551" t="s">
        <v>36</v>
      </c>
      <c r="D551" s="11">
        <v>269</v>
      </c>
      <c r="E551">
        <v>120.3</v>
      </c>
      <c r="F551">
        <v>138</v>
      </c>
      <c r="G551">
        <f>D551*F551</f>
        <v>37122</v>
      </c>
      <c r="H551" t="s">
        <v>72</v>
      </c>
      <c r="I551">
        <f>(F551-E551)*D551</f>
        <v>4761.3000000000011</v>
      </c>
      <c r="J551" s="9">
        <v>45711</v>
      </c>
      <c r="K551" t="s">
        <v>41</v>
      </c>
      <c r="L551" t="s">
        <v>34</v>
      </c>
    </row>
    <row r="552" spans="1:12" x14ac:dyDescent="0.25">
      <c r="A552">
        <v>29548</v>
      </c>
      <c r="B552" t="s">
        <v>42</v>
      </c>
      <c r="C552" t="s">
        <v>30</v>
      </c>
      <c r="D552" s="11">
        <v>958</v>
      </c>
      <c r="E552">
        <v>5.82</v>
      </c>
      <c r="F552">
        <v>7</v>
      </c>
      <c r="G552">
        <f>D552*F552</f>
        <v>6706</v>
      </c>
      <c r="H552" t="s">
        <v>71</v>
      </c>
      <c r="I552">
        <f>(F552-E552)*D552</f>
        <v>1130.4399999999998</v>
      </c>
      <c r="J552" s="9">
        <v>45340</v>
      </c>
      <c r="K552" t="s">
        <v>26</v>
      </c>
      <c r="L552" t="s">
        <v>34</v>
      </c>
    </row>
    <row r="553" spans="1:12" x14ac:dyDescent="0.25">
      <c r="A553">
        <v>29399</v>
      </c>
      <c r="B553" t="s">
        <v>43</v>
      </c>
      <c r="C553" t="s">
        <v>38</v>
      </c>
      <c r="D553" s="11">
        <v>1989</v>
      </c>
      <c r="E553">
        <v>260.49</v>
      </c>
      <c r="F553">
        <v>383</v>
      </c>
      <c r="G553">
        <f>D553*F553</f>
        <v>761787</v>
      </c>
      <c r="H553" t="s">
        <v>71</v>
      </c>
      <c r="I553">
        <f>(F553-E553)*D553</f>
        <v>243672.38999999998</v>
      </c>
      <c r="J553" s="9">
        <v>45384</v>
      </c>
      <c r="K553" t="s">
        <v>39</v>
      </c>
      <c r="L553" t="s">
        <v>31</v>
      </c>
    </row>
    <row r="554" spans="1:12" x14ac:dyDescent="0.25">
      <c r="A554">
        <v>29383</v>
      </c>
      <c r="B554" t="s">
        <v>42</v>
      </c>
      <c r="C554" t="s">
        <v>25</v>
      </c>
      <c r="D554" s="11">
        <v>2156</v>
      </c>
      <c r="E554">
        <v>3.04</v>
      </c>
      <c r="F554">
        <v>4</v>
      </c>
      <c r="G554">
        <f>D554*F554</f>
        <v>8624</v>
      </c>
      <c r="H554" t="s">
        <v>72</v>
      </c>
      <c r="I554">
        <f>(F554-E554)*D554</f>
        <v>2069.7599999999998</v>
      </c>
      <c r="J554" s="9">
        <v>45095</v>
      </c>
      <c r="K554" t="s">
        <v>41</v>
      </c>
      <c r="L554" t="s">
        <v>33</v>
      </c>
    </row>
    <row r="555" spans="1:12" x14ac:dyDescent="0.25">
      <c r="A555">
        <v>29201</v>
      </c>
      <c r="B555" t="s">
        <v>29</v>
      </c>
      <c r="C555" t="s">
        <v>37</v>
      </c>
      <c r="D555" s="11">
        <v>293</v>
      </c>
      <c r="E555">
        <v>250.31</v>
      </c>
      <c r="F555">
        <v>331</v>
      </c>
      <c r="G555">
        <f>D555*F555</f>
        <v>96983</v>
      </c>
      <c r="H555" t="s">
        <v>71</v>
      </c>
      <c r="I555">
        <f>(F555-E555)*D555</f>
        <v>23642.17</v>
      </c>
      <c r="J555" s="9">
        <v>45524</v>
      </c>
      <c r="K555" t="s">
        <v>41</v>
      </c>
      <c r="L555" t="s">
        <v>24</v>
      </c>
    </row>
    <row r="556" spans="1:12" x14ac:dyDescent="0.25">
      <c r="A556">
        <v>29185</v>
      </c>
      <c r="B556" t="s">
        <v>43</v>
      </c>
      <c r="C556" t="s">
        <v>37</v>
      </c>
      <c r="D556" s="11">
        <v>1956</v>
      </c>
      <c r="E556">
        <v>250.72</v>
      </c>
      <c r="F556">
        <v>281</v>
      </c>
      <c r="G556">
        <f>D556*F556</f>
        <v>549636</v>
      </c>
      <c r="H556" t="s">
        <v>71</v>
      </c>
      <c r="I556">
        <f>(F556-E556)*D556</f>
        <v>59227.68</v>
      </c>
      <c r="J556" s="9">
        <v>45061</v>
      </c>
      <c r="K556" t="s">
        <v>40</v>
      </c>
      <c r="L556" t="s">
        <v>31</v>
      </c>
    </row>
    <row r="557" spans="1:12" x14ac:dyDescent="0.25">
      <c r="A557">
        <v>29095</v>
      </c>
      <c r="B557" t="s">
        <v>43</v>
      </c>
      <c r="C557" t="s">
        <v>35</v>
      </c>
      <c r="D557" s="11">
        <v>727</v>
      </c>
      <c r="E557">
        <v>11</v>
      </c>
      <c r="F557">
        <v>16</v>
      </c>
      <c r="G557">
        <f>D557*F557</f>
        <v>11632</v>
      </c>
      <c r="H557" t="s">
        <v>71</v>
      </c>
      <c r="I557">
        <f>(F557-E557)*D557</f>
        <v>3635</v>
      </c>
      <c r="J557" s="9">
        <v>45498</v>
      </c>
      <c r="K557" t="s">
        <v>39</v>
      </c>
      <c r="L557" t="s">
        <v>33</v>
      </c>
    </row>
    <row r="558" spans="1:12" x14ac:dyDescent="0.25">
      <c r="A558">
        <v>29006</v>
      </c>
      <c r="B558" t="s">
        <v>32</v>
      </c>
      <c r="C558" t="s">
        <v>35</v>
      </c>
      <c r="D558" s="11">
        <v>2708</v>
      </c>
      <c r="E558">
        <v>10.11</v>
      </c>
      <c r="F558">
        <v>12</v>
      </c>
      <c r="G558">
        <f>D558*F558</f>
        <v>32496</v>
      </c>
      <c r="H558" t="s">
        <v>71</v>
      </c>
      <c r="I558">
        <f>(F558-E558)*D558</f>
        <v>5118.1200000000017</v>
      </c>
      <c r="J558" s="9">
        <v>45523</v>
      </c>
      <c r="K558" t="s">
        <v>41</v>
      </c>
      <c r="L558" t="s">
        <v>24</v>
      </c>
    </row>
    <row r="559" spans="1:12" x14ac:dyDescent="0.25">
      <c r="A559">
        <v>28903</v>
      </c>
      <c r="B559" t="s">
        <v>29</v>
      </c>
      <c r="C559" t="s">
        <v>35</v>
      </c>
      <c r="D559" s="11">
        <v>2434</v>
      </c>
      <c r="E559">
        <v>10.63</v>
      </c>
      <c r="F559">
        <v>14</v>
      </c>
      <c r="G559">
        <f>D559*F559</f>
        <v>34076</v>
      </c>
      <c r="H559" t="s">
        <v>72</v>
      </c>
      <c r="I559">
        <f>(F559-E559)*D559</f>
        <v>8202.5799999999981</v>
      </c>
      <c r="J559" s="9">
        <v>45724</v>
      </c>
      <c r="K559" t="s">
        <v>39</v>
      </c>
      <c r="L559" t="s">
        <v>34</v>
      </c>
    </row>
    <row r="560" spans="1:12" x14ac:dyDescent="0.25">
      <c r="A560">
        <v>28893</v>
      </c>
      <c r="B560" t="s">
        <v>29</v>
      </c>
      <c r="C560" t="s">
        <v>36</v>
      </c>
      <c r="D560" s="11">
        <v>3864</v>
      </c>
      <c r="E560">
        <v>120.29</v>
      </c>
      <c r="F560">
        <v>153</v>
      </c>
      <c r="G560">
        <f>D560*F560</f>
        <v>591192</v>
      </c>
      <c r="H560" t="s">
        <v>71</v>
      </c>
      <c r="I560">
        <f>(F560-E560)*D560</f>
        <v>126391.43999999997</v>
      </c>
      <c r="J560" s="9">
        <v>45273</v>
      </c>
      <c r="K560" t="s">
        <v>39</v>
      </c>
      <c r="L560" t="s">
        <v>24</v>
      </c>
    </row>
    <row r="561" spans="1:12" x14ac:dyDescent="0.25">
      <c r="A561">
        <v>28691</v>
      </c>
      <c r="B561" t="s">
        <v>42</v>
      </c>
      <c r="C561" t="s">
        <v>35</v>
      </c>
      <c r="D561" s="11">
        <v>2763</v>
      </c>
      <c r="E561">
        <v>10.55</v>
      </c>
      <c r="F561">
        <v>13</v>
      </c>
      <c r="G561">
        <f>D561*F561</f>
        <v>35919</v>
      </c>
      <c r="H561" t="s">
        <v>72</v>
      </c>
      <c r="I561">
        <f>(F561-E561)*D561</f>
        <v>6769.3499999999976</v>
      </c>
      <c r="J561" s="9">
        <v>45374</v>
      </c>
      <c r="K561" t="s">
        <v>40</v>
      </c>
      <c r="L561" t="s">
        <v>31</v>
      </c>
    </row>
    <row r="562" spans="1:12" x14ac:dyDescent="0.25">
      <c r="A562">
        <v>28680</v>
      </c>
      <c r="B562" t="s">
        <v>44</v>
      </c>
      <c r="C562" t="s">
        <v>35</v>
      </c>
      <c r="D562" s="11">
        <v>2428</v>
      </c>
      <c r="E562">
        <v>10.47</v>
      </c>
      <c r="F562">
        <v>16</v>
      </c>
      <c r="G562">
        <f>D562*F562</f>
        <v>38848</v>
      </c>
      <c r="H562" t="s">
        <v>72</v>
      </c>
      <c r="I562">
        <f>(F562-E562)*D562</f>
        <v>13426.839999999998</v>
      </c>
      <c r="J562" s="9">
        <v>45114</v>
      </c>
      <c r="K562" t="s">
        <v>41</v>
      </c>
      <c r="L562" t="s">
        <v>24</v>
      </c>
    </row>
    <row r="563" spans="1:12" x14ac:dyDescent="0.25">
      <c r="A563">
        <v>28662</v>
      </c>
      <c r="B563" t="s">
        <v>43</v>
      </c>
      <c r="C563" t="s">
        <v>38</v>
      </c>
      <c r="D563" s="11">
        <v>727</v>
      </c>
      <c r="E563">
        <v>260.85000000000002</v>
      </c>
      <c r="F563">
        <v>282</v>
      </c>
      <c r="G563">
        <f>D563*F563</f>
        <v>205014</v>
      </c>
      <c r="H563" t="s">
        <v>72</v>
      </c>
      <c r="I563">
        <f>(F563-E563)*D563</f>
        <v>15376.049999999983</v>
      </c>
      <c r="J563" s="9">
        <v>45689</v>
      </c>
      <c r="K563" t="s">
        <v>40</v>
      </c>
      <c r="L563" t="s">
        <v>24</v>
      </c>
    </row>
    <row r="564" spans="1:12" x14ac:dyDescent="0.25">
      <c r="A564">
        <v>28659</v>
      </c>
      <c r="B564" t="s">
        <v>29</v>
      </c>
      <c r="C564" t="s">
        <v>35</v>
      </c>
      <c r="D564" s="11">
        <v>1922</v>
      </c>
      <c r="E564">
        <v>10.06</v>
      </c>
      <c r="F564">
        <v>11</v>
      </c>
      <c r="G564">
        <f>D564*F564</f>
        <v>21142</v>
      </c>
      <c r="H564" t="s">
        <v>72</v>
      </c>
      <c r="I564">
        <f>(F564-E564)*D564</f>
        <v>1806.6799999999992</v>
      </c>
      <c r="J564" s="9">
        <v>45637</v>
      </c>
      <c r="K564" t="s">
        <v>41</v>
      </c>
      <c r="L564" t="s">
        <v>24</v>
      </c>
    </row>
    <row r="565" spans="1:12" x14ac:dyDescent="0.25">
      <c r="A565">
        <v>28574</v>
      </c>
      <c r="B565" t="s">
        <v>32</v>
      </c>
      <c r="C565" t="s">
        <v>25</v>
      </c>
      <c r="D565" s="11">
        <v>2521</v>
      </c>
      <c r="E565">
        <v>3.79</v>
      </c>
      <c r="F565">
        <v>6</v>
      </c>
      <c r="G565">
        <f>D565*F565</f>
        <v>15126</v>
      </c>
      <c r="H565" t="s">
        <v>71</v>
      </c>
      <c r="I565">
        <f>(F565-E565)*D565</f>
        <v>5571.41</v>
      </c>
      <c r="J565" s="9">
        <v>45087</v>
      </c>
      <c r="K565" t="s">
        <v>41</v>
      </c>
      <c r="L565" t="s">
        <v>24</v>
      </c>
    </row>
    <row r="566" spans="1:12" x14ac:dyDescent="0.25">
      <c r="A566">
        <v>28314</v>
      </c>
      <c r="B566" t="s">
        <v>43</v>
      </c>
      <c r="C566" t="s">
        <v>37</v>
      </c>
      <c r="D566" s="11">
        <v>1806</v>
      </c>
      <c r="E566">
        <v>250.02</v>
      </c>
      <c r="F566">
        <v>273</v>
      </c>
      <c r="G566">
        <f>D566*F566</f>
        <v>493038</v>
      </c>
      <c r="H566" t="s">
        <v>71</v>
      </c>
      <c r="I566">
        <f>(F566-E566)*D566</f>
        <v>41501.879999999983</v>
      </c>
      <c r="J566" s="9">
        <v>45253</v>
      </c>
      <c r="K566" t="s">
        <v>41</v>
      </c>
      <c r="L566" t="s">
        <v>31</v>
      </c>
    </row>
    <row r="567" spans="1:12" x14ac:dyDescent="0.25">
      <c r="A567">
        <v>28077</v>
      </c>
      <c r="B567" t="s">
        <v>43</v>
      </c>
      <c r="C567" t="s">
        <v>25</v>
      </c>
      <c r="D567" s="11">
        <v>1010</v>
      </c>
      <c r="E567">
        <v>3.05</v>
      </c>
      <c r="F567">
        <v>4</v>
      </c>
      <c r="G567">
        <f>D567*F567</f>
        <v>4040</v>
      </c>
      <c r="H567" t="s">
        <v>71</v>
      </c>
      <c r="I567">
        <f>(F567-E567)*D567</f>
        <v>959.50000000000023</v>
      </c>
      <c r="J567" s="9">
        <v>45438</v>
      </c>
      <c r="K567" t="s">
        <v>41</v>
      </c>
      <c r="L567" t="s">
        <v>34</v>
      </c>
    </row>
    <row r="568" spans="1:12" x14ac:dyDescent="0.25">
      <c r="A568">
        <v>27807</v>
      </c>
      <c r="B568" t="s">
        <v>43</v>
      </c>
      <c r="C568" t="s">
        <v>35</v>
      </c>
      <c r="D568" s="11">
        <v>1767</v>
      </c>
      <c r="E568">
        <v>10.32</v>
      </c>
      <c r="F568">
        <v>15</v>
      </c>
      <c r="G568">
        <f>D568*F568</f>
        <v>26505</v>
      </c>
      <c r="H568" t="s">
        <v>71</v>
      </c>
      <c r="I568">
        <f>(F568-E568)*D568</f>
        <v>8269.56</v>
      </c>
      <c r="J568" s="9">
        <v>45052</v>
      </c>
      <c r="K568" t="s">
        <v>41</v>
      </c>
      <c r="L568" t="s">
        <v>28</v>
      </c>
    </row>
    <row r="569" spans="1:12" x14ac:dyDescent="0.25">
      <c r="A569">
        <v>27664</v>
      </c>
      <c r="B569" t="s">
        <v>27</v>
      </c>
      <c r="C569" t="s">
        <v>38</v>
      </c>
      <c r="D569" s="11">
        <v>3165</v>
      </c>
      <c r="E569">
        <v>260.95</v>
      </c>
      <c r="F569">
        <v>308</v>
      </c>
      <c r="G569">
        <f>D569*F569</f>
        <v>974820</v>
      </c>
      <c r="H569" t="s">
        <v>72</v>
      </c>
      <c r="I569">
        <f>(F569-E569)*D569</f>
        <v>148913.25000000003</v>
      </c>
      <c r="J569" s="9">
        <v>45315</v>
      </c>
      <c r="K569" t="s">
        <v>41</v>
      </c>
      <c r="L569" t="s">
        <v>33</v>
      </c>
    </row>
    <row r="570" spans="1:12" x14ac:dyDescent="0.25">
      <c r="A570">
        <v>27636</v>
      </c>
      <c r="B570" t="s">
        <v>44</v>
      </c>
      <c r="C570" t="s">
        <v>38</v>
      </c>
      <c r="D570" s="11">
        <v>1743</v>
      </c>
      <c r="E570">
        <v>260.12</v>
      </c>
      <c r="F570">
        <v>349</v>
      </c>
      <c r="G570">
        <f>D570*F570</f>
        <v>608307</v>
      </c>
      <c r="H570" t="s">
        <v>72</v>
      </c>
      <c r="I570">
        <f>(F570-E570)*D570</f>
        <v>154917.84</v>
      </c>
      <c r="J570" s="9">
        <v>45378</v>
      </c>
      <c r="K570" t="s">
        <v>41</v>
      </c>
      <c r="L570" t="s">
        <v>28</v>
      </c>
    </row>
    <row r="571" spans="1:12" x14ac:dyDescent="0.25">
      <c r="A571">
        <v>27517</v>
      </c>
      <c r="B571" t="s">
        <v>43</v>
      </c>
      <c r="C571" t="s">
        <v>36</v>
      </c>
      <c r="D571" s="11">
        <v>2438</v>
      </c>
      <c r="E571">
        <v>120.51</v>
      </c>
      <c r="F571">
        <v>155</v>
      </c>
      <c r="G571">
        <f>D571*F571</f>
        <v>377890</v>
      </c>
      <c r="H571" t="s">
        <v>72</v>
      </c>
      <c r="I571">
        <f>(F571-E571)*D571</f>
        <v>84086.619999999981</v>
      </c>
      <c r="J571" s="9">
        <v>45621</v>
      </c>
      <c r="K571" t="s">
        <v>41</v>
      </c>
      <c r="L571" t="s">
        <v>33</v>
      </c>
    </row>
    <row r="572" spans="1:12" x14ac:dyDescent="0.25">
      <c r="A572">
        <v>27475</v>
      </c>
      <c r="B572" t="s">
        <v>44</v>
      </c>
      <c r="C572" t="s">
        <v>35</v>
      </c>
      <c r="D572" s="11">
        <v>1094</v>
      </c>
      <c r="E572">
        <v>10.27</v>
      </c>
      <c r="F572">
        <v>14</v>
      </c>
      <c r="G572">
        <f>D572*F572</f>
        <v>15316</v>
      </c>
      <c r="H572" t="s">
        <v>71</v>
      </c>
      <c r="I572">
        <f>(F572-E572)*D572</f>
        <v>4080.6200000000003</v>
      </c>
      <c r="J572" s="9">
        <v>45519</v>
      </c>
      <c r="K572" t="s">
        <v>40</v>
      </c>
      <c r="L572" t="s">
        <v>34</v>
      </c>
    </row>
    <row r="573" spans="1:12" x14ac:dyDescent="0.25">
      <c r="A573">
        <v>27474</v>
      </c>
      <c r="B573" t="s">
        <v>43</v>
      </c>
      <c r="C573" t="s">
        <v>36</v>
      </c>
      <c r="D573" s="11">
        <v>1421</v>
      </c>
      <c r="E573">
        <v>120.29</v>
      </c>
      <c r="F573">
        <v>177</v>
      </c>
      <c r="G573">
        <f>D573*F573</f>
        <v>251517</v>
      </c>
      <c r="H573" t="s">
        <v>71</v>
      </c>
      <c r="I573">
        <f>(F573-E573)*D573</f>
        <v>80584.909999999989</v>
      </c>
      <c r="J573" s="9">
        <v>45454</v>
      </c>
      <c r="K573" t="s">
        <v>40</v>
      </c>
      <c r="L573" t="s">
        <v>24</v>
      </c>
    </row>
    <row r="574" spans="1:12" x14ac:dyDescent="0.25">
      <c r="A574">
        <v>27427</v>
      </c>
      <c r="B574" t="s">
        <v>44</v>
      </c>
      <c r="C574" t="s">
        <v>35</v>
      </c>
      <c r="D574" s="11">
        <v>2299</v>
      </c>
      <c r="E574">
        <v>10.23</v>
      </c>
      <c r="F574">
        <v>13</v>
      </c>
      <c r="G574">
        <f>D574*F574</f>
        <v>29887</v>
      </c>
      <c r="H574" t="s">
        <v>72</v>
      </c>
      <c r="I574">
        <f>(F574-E574)*D574</f>
        <v>6368.2299999999987</v>
      </c>
      <c r="J574" s="9">
        <v>45656</v>
      </c>
      <c r="K574" t="s">
        <v>40</v>
      </c>
      <c r="L574" t="s">
        <v>31</v>
      </c>
    </row>
    <row r="575" spans="1:12" x14ac:dyDescent="0.25">
      <c r="A575">
        <v>27406</v>
      </c>
      <c r="B575" t="s">
        <v>43</v>
      </c>
      <c r="C575" t="s">
        <v>37</v>
      </c>
      <c r="D575" s="11">
        <v>2541</v>
      </c>
      <c r="E575">
        <v>250.6</v>
      </c>
      <c r="F575">
        <v>261</v>
      </c>
      <c r="G575">
        <f>D575*F575</f>
        <v>663201</v>
      </c>
      <c r="H575" t="s">
        <v>71</v>
      </c>
      <c r="I575">
        <f>(F575-E575)*D575</f>
        <v>26426.400000000016</v>
      </c>
      <c r="J575" s="9">
        <v>45195</v>
      </c>
      <c r="K575" t="s">
        <v>41</v>
      </c>
      <c r="L575" t="s">
        <v>34</v>
      </c>
    </row>
    <row r="576" spans="1:12" x14ac:dyDescent="0.25">
      <c r="A576">
        <v>27198</v>
      </c>
      <c r="B576" t="s">
        <v>44</v>
      </c>
      <c r="C576" t="s">
        <v>37</v>
      </c>
      <c r="D576" s="11">
        <v>2109</v>
      </c>
      <c r="E576">
        <v>250.26</v>
      </c>
      <c r="F576">
        <v>346</v>
      </c>
      <c r="G576">
        <f>D576*F576</f>
        <v>729714</v>
      </c>
      <c r="H576" t="s">
        <v>72</v>
      </c>
      <c r="I576">
        <f>(F576-E576)*D576</f>
        <v>201915.66000000003</v>
      </c>
      <c r="J576" s="9">
        <v>45615</v>
      </c>
      <c r="K576" t="s">
        <v>41</v>
      </c>
      <c r="L576" t="s">
        <v>31</v>
      </c>
    </row>
    <row r="577" spans="1:12" x14ac:dyDescent="0.25">
      <c r="A577">
        <v>26856</v>
      </c>
      <c r="B577" t="s">
        <v>29</v>
      </c>
      <c r="C577" t="s">
        <v>35</v>
      </c>
      <c r="D577" s="11">
        <v>1757</v>
      </c>
      <c r="E577">
        <v>10.41</v>
      </c>
      <c r="F577">
        <v>16</v>
      </c>
      <c r="G577">
        <f>D577*F577</f>
        <v>28112</v>
      </c>
      <c r="H577" t="s">
        <v>72</v>
      </c>
      <c r="I577">
        <f>(F577-E577)*D577</f>
        <v>9821.6299999999992</v>
      </c>
      <c r="J577" s="9">
        <v>45239</v>
      </c>
      <c r="K577" t="s">
        <v>40</v>
      </c>
      <c r="L577" t="s">
        <v>24</v>
      </c>
    </row>
    <row r="578" spans="1:12" x14ac:dyDescent="0.25">
      <c r="A578">
        <v>26751</v>
      </c>
      <c r="B578" t="s">
        <v>27</v>
      </c>
      <c r="C578" t="s">
        <v>35</v>
      </c>
      <c r="D578" s="11">
        <v>57</v>
      </c>
      <c r="E578">
        <v>10.95</v>
      </c>
      <c r="F578">
        <v>14</v>
      </c>
      <c r="G578">
        <f>D578*F578</f>
        <v>798</v>
      </c>
      <c r="H578" t="s">
        <v>71</v>
      </c>
      <c r="I578">
        <f>(F578-E578)*D578</f>
        <v>173.85000000000005</v>
      </c>
      <c r="J578" s="9">
        <v>45102</v>
      </c>
      <c r="K578" t="s">
        <v>40</v>
      </c>
      <c r="L578" t="s">
        <v>28</v>
      </c>
    </row>
    <row r="579" spans="1:12" x14ac:dyDescent="0.25">
      <c r="A579">
        <v>26731</v>
      </c>
      <c r="B579" t="s">
        <v>44</v>
      </c>
      <c r="C579" t="s">
        <v>36</v>
      </c>
      <c r="D579" s="11">
        <v>2431</v>
      </c>
      <c r="E579">
        <v>120.43</v>
      </c>
      <c r="F579">
        <v>149</v>
      </c>
      <c r="G579">
        <f>D579*F579</f>
        <v>362219</v>
      </c>
      <c r="H579" t="s">
        <v>71</v>
      </c>
      <c r="I579">
        <f>(F579-E579)*D579</f>
        <v>69453.669999999984</v>
      </c>
      <c r="J579" s="9">
        <v>45383</v>
      </c>
      <c r="K579" t="s">
        <v>40</v>
      </c>
      <c r="L579" t="s">
        <v>31</v>
      </c>
    </row>
    <row r="580" spans="1:12" x14ac:dyDescent="0.25">
      <c r="A580">
        <v>26659</v>
      </c>
      <c r="B580" t="s">
        <v>42</v>
      </c>
      <c r="C580" t="s">
        <v>37</v>
      </c>
      <c r="D580" s="11">
        <v>1498</v>
      </c>
      <c r="E580">
        <v>250.94</v>
      </c>
      <c r="F580">
        <v>279</v>
      </c>
      <c r="G580">
        <f>D580*F580</f>
        <v>417942</v>
      </c>
      <c r="H580" t="s">
        <v>71</v>
      </c>
      <c r="I580">
        <f>(F580-E580)*D580</f>
        <v>42033.880000000005</v>
      </c>
      <c r="J580" s="9">
        <v>45427</v>
      </c>
      <c r="K580" t="s">
        <v>40</v>
      </c>
      <c r="L580" t="s">
        <v>24</v>
      </c>
    </row>
    <row r="581" spans="1:12" x14ac:dyDescent="0.25">
      <c r="A581">
        <v>26521</v>
      </c>
      <c r="B581" t="s">
        <v>32</v>
      </c>
      <c r="C581" t="s">
        <v>25</v>
      </c>
      <c r="D581" s="11">
        <v>991</v>
      </c>
      <c r="E581">
        <v>3.46</v>
      </c>
      <c r="F581">
        <v>4</v>
      </c>
      <c r="G581">
        <f>D581*F581</f>
        <v>3964</v>
      </c>
      <c r="H581" t="s">
        <v>72</v>
      </c>
      <c r="I581">
        <f>(F581-E581)*D581</f>
        <v>535.14</v>
      </c>
      <c r="J581" s="9">
        <v>45068</v>
      </c>
      <c r="K581" t="s">
        <v>40</v>
      </c>
      <c r="L581" t="s">
        <v>34</v>
      </c>
    </row>
    <row r="582" spans="1:12" x14ac:dyDescent="0.25">
      <c r="A582">
        <v>26113</v>
      </c>
      <c r="B582" t="s">
        <v>44</v>
      </c>
      <c r="C582" t="s">
        <v>35</v>
      </c>
      <c r="D582" s="11">
        <v>1946</v>
      </c>
      <c r="E582">
        <v>10.82</v>
      </c>
      <c r="F582">
        <v>14</v>
      </c>
      <c r="G582">
        <f>D582*F582</f>
        <v>27244</v>
      </c>
      <c r="H582" t="s">
        <v>71</v>
      </c>
      <c r="I582">
        <f>(F582-E582)*D582</f>
        <v>6188.28</v>
      </c>
      <c r="J582" s="9">
        <v>45496</v>
      </c>
      <c r="K582" t="s">
        <v>40</v>
      </c>
      <c r="L582" t="s">
        <v>24</v>
      </c>
    </row>
    <row r="583" spans="1:12" x14ac:dyDescent="0.25">
      <c r="A583">
        <v>26097</v>
      </c>
      <c r="B583" t="s">
        <v>42</v>
      </c>
      <c r="C583" t="s">
        <v>35</v>
      </c>
      <c r="D583" s="11">
        <v>2460</v>
      </c>
      <c r="E583">
        <v>10.59</v>
      </c>
      <c r="F583">
        <v>13</v>
      </c>
      <c r="G583">
        <f>D583*F583</f>
        <v>31980</v>
      </c>
      <c r="H583" t="s">
        <v>71</v>
      </c>
      <c r="I583">
        <f>(F583-E583)*D583</f>
        <v>5928.6</v>
      </c>
      <c r="J583" s="9">
        <v>45253</v>
      </c>
      <c r="K583" t="s">
        <v>40</v>
      </c>
      <c r="L583" t="s">
        <v>34</v>
      </c>
    </row>
    <row r="584" spans="1:12" x14ac:dyDescent="0.25">
      <c r="A584">
        <v>26096</v>
      </c>
      <c r="B584" t="s">
        <v>32</v>
      </c>
      <c r="C584" t="s">
        <v>30</v>
      </c>
      <c r="D584" s="11">
        <v>2321</v>
      </c>
      <c r="E584">
        <v>5.35</v>
      </c>
      <c r="F584">
        <v>7</v>
      </c>
      <c r="G584">
        <f>D584*F584</f>
        <v>16247</v>
      </c>
      <c r="H584" t="s">
        <v>71</v>
      </c>
      <c r="I584">
        <f>(F584-E584)*D584</f>
        <v>3829.650000000001</v>
      </c>
      <c r="J584" s="9">
        <v>45299</v>
      </c>
      <c r="K584" t="s">
        <v>40</v>
      </c>
      <c r="L584" t="s">
        <v>31</v>
      </c>
    </row>
    <row r="585" spans="1:12" x14ac:dyDescent="0.25">
      <c r="A585">
        <v>25932</v>
      </c>
      <c r="B585" t="s">
        <v>42</v>
      </c>
      <c r="C585" t="s">
        <v>36</v>
      </c>
      <c r="D585" s="11">
        <v>500</v>
      </c>
      <c r="E585">
        <v>120.28</v>
      </c>
      <c r="F585">
        <v>144</v>
      </c>
      <c r="G585">
        <f>D585*F585</f>
        <v>72000</v>
      </c>
      <c r="H585" t="s">
        <v>72</v>
      </c>
      <c r="I585">
        <f>(F585-E585)*D585</f>
        <v>11860</v>
      </c>
      <c r="J585" s="9">
        <v>45209</v>
      </c>
      <c r="K585" t="s">
        <v>41</v>
      </c>
      <c r="L585" t="s">
        <v>31</v>
      </c>
    </row>
    <row r="586" spans="1:12" x14ac:dyDescent="0.25">
      <c r="A586">
        <v>25692</v>
      </c>
      <c r="B586" t="s">
        <v>32</v>
      </c>
      <c r="C586" t="s">
        <v>30</v>
      </c>
      <c r="D586" s="11">
        <v>1298</v>
      </c>
      <c r="E586">
        <v>5.54</v>
      </c>
      <c r="F586">
        <v>8</v>
      </c>
      <c r="G586">
        <f>D586*F586</f>
        <v>10384</v>
      </c>
      <c r="H586" t="s">
        <v>72</v>
      </c>
      <c r="I586">
        <f>(F586-E586)*D586</f>
        <v>3193.08</v>
      </c>
      <c r="J586" s="9">
        <v>45072</v>
      </c>
      <c r="K586" t="s">
        <v>41</v>
      </c>
      <c r="L586" t="s">
        <v>24</v>
      </c>
    </row>
    <row r="587" spans="1:12" x14ac:dyDescent="0.25">
      <c r="A587">
        <v>25622</v>
      </c>
      <c r="B587" t="s">
        <v>43</v>
      </c>
      <c r="C587" t="s">
        <v>35</v>
      </c>
      <c r="D587" s="11">
        <v>2918</v>
      </c>
      <c r="E587">
        <v>10.33</v>
      </c>
      <c r="F587">
        <v>15</v>
      </c>
      <c r="G587">
        <f>D587*F587</f>
        <v>43770</v>
      </c>
      <c r="H587" t="s">
        <v>71</v>
      </c>
      <c r="I587">
        <f>(F587-E587)*D587</f>
        <v>13627.06</v>
      </c>
      <c r="J587" s="9">
        <v>45548</v>
      </c>
      <c r="K587" t="s">
        <v>39</v>
      </c>
      <c r="L587" t="s">
        <v>34</v>
      </c>
    </row>
    <row r="588" spans="1:12" x14ac:dyDescent="0.25">
      <c r="A588">
        <v>25372</v>
      </c>
      <c r="B588" t="s">
        <v>27</v>
      </c>
      <c r="C588" t="s">
        <v>37</v>
      </c>
      <c r="D588" s="11">
        <v>1570</v>
      </c>
      <c r="E588">
        <v>250.77</v>
      </c>
      <c r="F588">
        <v>327</v>
      </c>
      <c r="G588">
        <f>D588*F588</f>
        <v>513390</v>
      </c>
      <c r="H588" t="s">
        <v>71</v>
      </c>
      <c r="I588">
        <f>(F588-E588)*D588</f>
        <v>119681.09999999998</v>
      </c>
      <c r="J588" s="9">
        <v>45198</v>
      </c>
      <c r="K588" t="s">
        <v>39</v>
      </c>
      <c r="L588" t="s">
        <v>33</v>
      </c>
    </row>
    <row r="589" spans="1:12" x14ac:dyDescent="0.25">
      <c r="A589">
        <v>25283</v>
      </c>
      <c r="B589" t="s">
        <v>29</v>
      </c>
      <c r="C589" t="s">
        <v>35</v>
      </c>
      <c r="D589" s="11">
        <v>787</v>
      </c>
      <c r="E589">
        <v>10.43</v>
      </c>
      <c r="F589">
        <v>14</v>
      </c>
      <c r="G589">
        <f>D589*F589</f>
        <v>11018</v>
      </c>
      <c r="H589" t="s">
        <v>71</v>
      </c>
      <c r="I589">
        <f>(F589-E589)*D589</f>
        <v>2809.59</v>
      </c>
      <c r="J589" s="9">
        <v>45161</v>
      </c>
      <c r="K589" t="s">
        <v>39</v>
      </c>
      <c r="L589" t="s">
        <v>33</v>
      </c>
    </row>
    <row r="590" spans="1:12" x14ac:dyDescent="0.25">
      <c r="A590">
        <v>25273</v>
      </c>
      <c r="B590" t="s">
        <v>43</v>
      </c>
      <c r="C590" t="s">
        <v>25</v>
      </c>
      <c r="D590" s="11">
        <v>274</v>
      </c>
      <c r="E590">
        <v>3.84</v>
      </c>
      <c r="F590">
        <v>4</v>
      </c>
      <c r="G590">
        <f>D590*F590</f>
        <v>1096</v>
      </c>
      <c r="H590" t="s">
        <v>71</v>
      </c>
      <c r="I590">
        <f>(F590-E590)*D590</f>
        <v>43.840000000000039</v>
      </c>
      <c r="J590" s="9">
        <v>45563</v>
      </c>
      <c r="K590" t="s">
        <v>39</v>
      </c>
      <c r="L590" t="s">
        <v>24</v>
      </c>
    </row>
    <row r="591" spans="1:12" x14ac:dyDescent="0.25">
      <c r="A591">
        <v>24747</v>
      </c>
      <c r="B591" t="s">
        <v>42</v>
      </c>
      <c r="C591" t="s">
        <v>38</v>
      </c>
      <c r="D591" s="11">
        <v>1865</v>
      </c>
      <c r="E591">
        <v>260.47000000000003</v>
      </c>
      <c r="F591">
        <v>264</v>
      </c>
      <c r="G591">
        <f>D591*F591</f>
        <v>492360</v>
      </c>
      <c r="H591" t="s">
        <v>71</v>
      </c>
      <c r="I591">
        <f>(F591-E591)*D591</f>
        <v>6583.4499999999489</v>
      </c>
      <c r="J591" s="9">
        <v>45595</v>
      </c>
      <c r="K591" t="s">
        <v>39</v>
      </c>
      <c r="L591" t="s">
        <v>24</v>
      </c>
    </row>
    <row r="592" spans="1:12" x14ac:dyDescent="0.25">
      <c r="A592">
        <v>24496</v>
      </c>
      <c r="B592" t="s">
        <v>29</v>
      </c>
      <c r="C592" t="s">
        <v>35</v>
      </c>
      <c r="D592" s="11">
        <v>448</v>
      </c>
      <c r="E592">
        <v>10.92</v>
      </c>
      <c r="F592">
        <v>14</v>
      </c>
      <c r="G592">
        <f>D592*F592</f>
        <v>6272</v>
      </c>
      <c r="H592" t="s">
        <v>72</v>
      </c>
      <c r="I592">
        <f>(F592-E592)*D592</f>
        <v>1379.8400000000001</v>
      </c>
      <c r="J592" s="9">
        <v>45421</v>
      </c>
      <c r="K592" t="s">
        <v>40</v>
      </c>
      <c r="L592" t="s">
        <v>34</v>
      </c>
    </row>
    <row r="593" spans="1:12" x14ac:dyDescent="0.25">
      <c r="A593">
        <v>24486</v>
      </c>
      <c r="B593" t="s">
        <v>32</v>
      </c>
      <c r="C593" t="s">
        <v>35</v>
      </c>
      <c r="D593" s="11">
        <v>1177</v>
      </c>
      <c r="E593">
        <v>10.44</v>
      </c>
      <c r="F593">
        <v>16</v>
      </c>
      <c r="G593">
        <f>D593*F593</f>
        <v>18832</v>
      </c>
      <c r="H593" t="s">
        <v>72</v>
      </c>
      <c r="I593">
        <f>(F593-E593)*D593</f>
        <v>6544.1200000000008</v>
      </c>
      <c r="J593" s="9">
        <v>45350</v>
      </c>
      <c r="K593" t="s">
        <v>41</v>
      </c>
      <c r="L593" t="s">
        <v>24</v>
      </c>
    </row>
    <row r="594" spans="1:12" x14ac:dyDescent="0.25">
      <c r="A594">
        <v>24434</v>
      </c>
      <c r="B594" t="s">
        <v>44</v>
      </c>
      <c r="C594" t="s">
        <v>38</v>
      </c>
      <c r="D594" s="11">
        <v>708</v>
      </c>
      <c r="E594">
        <v>260.38</v>
      </c>
      <c r="F594">
        <v>279</v>
      </c>
      <c r="G594">
        <f>D594*F594</f>
        <v>197532</v>
      </c>
      <c r="H594" t="s">
        <v>72</v>
      </c>
      <c r="I594">
        <f>(F594-E594)*D594</f>
        <v>13182.960000000003</v>
      </c>
      <c r="J594" s="9">
        <v>45672</v>
      </c>
      <c r="K594" t="s">
        <v>40</v>
      </c>
      <c r="L594" t="s">
        <v>24</v>
      </c>
    </row>
    <row r="595" spans="1:12" x14ac:dyDescent="0.25">
      <c r="A595">
        <v>23885</v>
      </c>
      <c r="B595" t="s">
        <v>44</v>
      </c>
      <c r="C595" t="s">
        <v>38</v>
      </c>
      <c r="D595" s="11">
        <v>1916</v>
      </c>
      <c r="E595">
        <v>260.87</v>
      </c>
      <c r="F595">
        <v>337</v>
      </c>
      <c r="G595">
        <f>D595*F595</f>
        <v>645692</v>
      </c>
      <c r="H595" t="s">
        <v>71</v>
      </c>
      <c r="I595">
        <f>(F595-E595)*D595</f>
        <v>145865.07999999999</v>
      </c>
      <c r="J595" s="9">
        <v>45600</v>
      </c>
      <c r="K595" t="s">
        <v>39</v>
      </c>
      <c r="L595" t="s">
        <v>34</v>
      </c>
    </row>
    <row r="596" spans="1:12" x14ac:dyDescent="0.25">
      <c r="A596">
        <v>23829</v>
      </c>
      <c r="B596" t="s">
        <v>27</v>
      </c>
      <c r="C596" t="s">
        <v>38</v>
      </c>
      <c r="D596" s="11">
        <v>1770</v>
      </c>
      <c r="E596">
        <v>260.45</v>
      </c>
      <c r="F596">
        <v>368</v>
      </c>
      <c r="G596">
        <f>D596*F596</f>
        <v>651360</v>
      </c>
      <c r="H596" t="s">
        <v>71</v>
      </c>
      <c r="I596">
        <f>(F596-E596)*D596</f>
        <v>190363.50000000003</v>
      </c>
      <c r="J596" s="9">
        <v>45318</v>
      </c>
      <c r="K596" t="s">
        <v>41</v>
      </c>
      <c r="L596" t="s">
        <v>31</v>
      </c>
    </row>
    <row r="597" spans="1:12" x14ac:dyDescent="0.25">
      <c r="A597">
        <v>23817</v>
      </c>
      <c r="B597" t="s">
        <v>43</v>
      </c>
      <c r="C597" t="s">
        <v>38</v>
      </c>
      <c r="D597" s="11">
        <v>2141</v>
      </c>
      <c r="E597">
        <v>260.82</v>
      </c>
      <c r="F597">
        <v>337</v>
      </c>
      <c r="G597">
        <f>D597*F597</f>
        <v>721517</v>
      </c>
      <c r="H597" t="s">
        <v>71</v>
      </c>
      <c r="I597">
        <f>(F597-E597)*D597</f>
        <v>163101.38</v>
      </c>
      <c r="J597" s="9">
        <v>45113</v>
      </c>
      <c r="K597" t="s">
        <v>26</v>
      </c>
      <c r="L597" t="s">
        <v>31</v>
      </c>
    </row>
    <row r="598" spans="1:12" x14ac:dyDescent="0.25">
      <c r="A598">
        <v>23721</v>
      </c>
      <c r="B598" t="s">
        <v>42</v>
      </c>
      <c r="C598" t="s">
        <v>35</v>
      </c>
      <c r="D598" s="11">
        <v>2535</v>
      </c>
      <c r="E598">
        <v>10.68</v>
      </c>
      <c r="F598">
        <v>13</v>
      </c>
      <c r="G598">
        <f>D598*F598</f>
        <v>32955</v>
      </c>
      <c r="H598" t="s">
        <v>72</v>
      </c>
      <c r="I598">
        <f>(F598-E598)*D598</f>
        <v>5881.2000000000007</v>
      </c>
      <c r="J598" s="9">
        <v>45271</v>
      </c>
      <c r="K598" t="s">
        <v>41</v>
      </c>
      <c r="L598" t="s">
        <v>24</v>
      </c>
    </row>
    <row r="599" spans="1:12" x14ac:dyDescent="0.25">
      <c r="A599">
        <v>23603</v>
      </c>
      <c r="B599" t="s">
        <v>42</v>
      </c>
      <c r="C599" t="s">
        <v>35</v>
      </c>
      <c r="D599" s="11">
        <v>2150</v>
      </c>
      <c r="E599">
        <v>10.11</v>
      </c>
      <c r="F599">
        <v>14</v>
      </c>
      <c r="G599">
        <f>D599*F599</f>
        <v>30100</v>
      </c>
      <c r="H599" t="s">
        <v>71</v>
      </c>
      <c r="I599">
        <f>(F599-E599)*D599</f>
        <v>8363.5000000000018</v>
      </c>
      <c r="J599" s="9">
        <v>45127</v>
      </c>
      <c r="K599" t="s">
        <v>41</v>
      </c>
      <c r="L599" t="s">
        <v>34</v>
      </c>
    </row>
    <row r="600" spans="1:12" x14ac:dyDescent="0.25">
      <c r="A600">
        <v>23073</v>
      </c>
      <c r="B600" t="s">
        <v>43</v>
      </c>
      <c r="C600" t="s">
        <v>38</v>
      </c>
      <c r="D600" s="11">
        <v>671</v>
      </c>
      <c r="E600">
        <v>260.27999999999997</v>
      </c>
      <c r="F600">
        <v>347</v>
      </c>
      <c r="G600">
        <f>D600*F600</f>
        <v>232837</v>
      </c>
      <c r="H600" t="s">
        <v>72</v>
      </c>
      <c r="I600">
        <f>(F600-E600)*D600</f>
        <v>58189.120000000017</v>
      </c>
      <c r="J600" s="9">
        <v>45038</v>
      </c>
      <c r="K600" t="s">
        <v>39</v>
      </c>
      <c r="L600" t="s">
        <v>28</v>
      </c>
    </row>
    <row r="601" spans="1:12" x14ac:dyDescent="0.25">
      <c r="A601">
        <v>23035</v>
      </c>
      <c r="B601" t="s">
        <v>29</v>
      </c>
      <c r="C601" t="s">
        <v>38</v>
      </c>
      <c r="D601" s="11">
        <v>306</v>
      </c>
      <c r="E601">
        <v>260.93</v>
      </c>
      <c r="F601">
        <v>316</v>
      </c>
      <c r="G601">
        <f>D601*F601</f>
        <v>96696</v>
      </c>
      <c r="H601" t="s">
        <v>71</v>
      </c>
      <c r="I601">
        <f>(F601-E601)*D601</f>
        <v>16851.419999999998</v>
      </c>
      <c r="J601" s="9">
        <v>45312</v>
      </c>
      <c r="K601" t="s">
        <v>40</v>
      </c>
      <c r="L601" t="s">
        <v>31</v>
      </c>
    </row>
    <row r="602" spans="1:12" x14ac:dyDescent="0.25">
      <c r="A602">
        <v>22948</v>
      </c>
      <c r="B602" t="s">
        <v>32</v>
      </c>
      <c r="C602" t="s">
        <v>35</v>
      </c>
      <c r="D602" s="11">
        <v>991</v>
      </c>
      <c r="E602">
        <v>10.199999999999999</v>
      </c>
      <c r="F602">
        <v>14</v>
      </c>
      <c r="G602">
        <f>D602*F602</f>
        <v>13874</v>
      </c>
      <c r="H602" t="s">
        <v>71</v>
      </c>
      <c r="I602">
        <f>(F602-E602)*D602</f>
        <v>3765.8000000000006</v>
      </c>
      <c r="J602" s="9">
        <v>45254</v>
      </c>
      <c r="K602" t="s">
        <v>40</v>
      </c>
      <c r="L602" t="s">
        <v>34</v>
      </c>
    </row>
    <row r="603" spans="1:12" x14ac:dyDescent="0.25">
      <c r="A603">
        <v>22780</v>
      </c>
      <c r="B603" t="s">
        <v>27</v>
      </c>
      <c r="C603" t="s">
        <v>36</v>
      </c>
      <c r="D603" s="11">
        <v>2966</v>
      </c>
      <c r="E603">
        <v>120.2</v>
      </c>
      <c r="F603">
        <v>128</v>
      </c>
      <c r="G603">
        <f>D603*F603</f>
        <v>379648</v>
      </c>
      <c r="H603" t="s">
        <v>71</v>
      </c>
      <c r="I603">
        <f>(F603-E603)*D603</f>
        <v>23134.799999999992</v>
      </c>
      <c r="J603" s="9">
        <v>45459</v>
      </c>
      <c r="K603" t="s">
        <v>39</v>
      </c>
      <c r="L603" t="s">
        <v>24</v>
      </c>
    </row>
    <row r="604" spans="1:12" x14ac:dyDescent="0.25">
      <c r="A604">
        <v>22745</v>
      </c>
      <c r="B604" t="s">
        <v>44</v>
      </c>
      <c r="C604" t="s">
        <v>36</v>
      </c>
      <c r="D604" s="11">
        <v>345</v>
      </c>
      <c r="E604">
        <v>120.51</v>
      </c>
      <c r="F604">
        <v>175</v>
      </c>
      <c r="G604">
        <f>D604*F604</f>
        <v>60375</v>
      </c>
      <c r="H604" t="s">
        <v>71</v>
      </c>
      <c r="I604">
        <f>(F604-E604)*D604</f>
        <v>18799.05</v>
      </c>
      <c r="J604" s="9">
        <v>45463</v>
      </c>
      <c r="K604" t="s">
        <v>26</v>
      </c>
      <c r="L604" t="s">
        <v>33</v>
      </c>
    </row>
    <row r="605" spans="1:12" x14ac:dyDescent="0.25">
      <c r="A605">
        <v>22566</v>
      </c>
      <c r="B605" t="s">
        <v>43</v>
      </c>
      <c r="C605" t="s">
        <v>30</v>
      </c>
      <c r="D605" s="11">
        <v>982</v>
      </c>
      <c r="E605">
        <v>5.46</v>
      </c>
      <c r="F605">
        <v>6</v>
      </c>
      <c r="G605">
        <f>D605*F605</f>
        <v>5892</v>
      </c>
      <c r="H605" t="s">
        <v>71</v>
      </c>
      <c r="I605">
        <f>(F605-E605)*D605</f>
        <v>530.28000000000009</v>
      </c>
      <c r="J605" s="9">
        <v>45022</v>
      </c>
      <c r="K605" t="s">
        <v>41</v>
      </c>
      <c r="L605" t="s">
        <v>24</v>
      </c>
    </row>
    <row r="606" spans="1:12" x14ac:dyDescent="0.25">
      <c r="A606">
        <v>22499</v>
      </c>
      <c r="B606" t="s">
        <v>29</v>
      </c>
      <c r="C606" t="s">
        <v>35</v>
      </c>
      <c r="D606" s="11">
        <v>1954</v>
      </c>
      <c r="E606">
        <v>10.74</v>
      </c>
      <c r="F606">
        <v>12</v>
      </c>
      <c r="G606">
        <f>D606*F606</f>
        <v>23448</v>
      </c>
      <c r="H606" t="s">
        <v>71</v>
      </c>
      <c r="I606">
        <f>(F606-E606)*D606</f>
        <v>2462.0399999999995</v>
      </c>
      <c r="J606" s="9">
        <v>45667</v>
      </c>
      <c r="K606" t="s">
        <v>41</v>
      </c>
      <c r="L606" t="s">
        <v>24</v>
      </c>
    </row>
    <row r="607" spans="1:12" x14ac:dyDescent="0.25">
      <c r="A607">
        <v>22200</v>
      </c>
      <c r="B607" t="s">
        <v>27</v>
      </c>
      <c r="C607" t="s">
        <v>36</v>
      </c>
      <c r="D607" s="11">
        <v>2145</v>
      </c>
      <c r="E607">
        <v>120.42</v>
      </c>
      <c r="F607">
        <v>178</v>
      </c>
      <c r="G607">
        <f>D607*F607</f>
        <v>381810</v>
      </c>
      <c r="H607" t="s">
        <v>72</v>
      </c>
      <c r="I607">
        <f>(F607-E607)*D607</f>
        <v>123509.09999999999</v>
      </c>
      <c r="J607" s="9">
        <v>45520</v>
      </c>
      <c r="K607" t="s">
        <v>39</v>
      </c>
      <c r="L607" t="s">
        <v>33</v>
      </c>
    </row>
    <row r="608" spans="1:12" x14ac:dyDescent="0.25">
      <c r="A608">
        <v>22140</v>
      </c>
      <c r="B608" t="s">
        <v>43</v>
      </c>
      <c r="C608" t="s">
        <v>36</v>
      </c>
      <c r="D608" s="11">
        <v>588</v>
      </c>
      <c r="E608">
        <v>120.57</v>
      </c>
      <c r="F608">
        <v>150</v>
      </c>
      <c r="G608">
        <f>D608*F608</f>
        <v>88200</v>
      </c>
      <c r="H608" t="s">
        <v>71</v>
      </c>
      <c r="I608">
        <f>(F608-E608)*D608</f>
        <v>17304.840000000004</v>
      </c>
      <c r="J608" s="9">
        <v>45537</v>
      </c>
      <c r="K608" t="s">
        <v>40</v>
      </c>
      <c r="L608" t="s">
        <v>24</v>
      </c>
    </row>
    <row r="609" spans="1:12" x14ac:dyDescent="0.25">
      <c r="A609">
        <v>22084</v>
      </c>
      <c r="B609" t="s">
        <v>42</v>
      </c>
      <c r="C609" t="s">
        <v>35</v>
      </c>
      <c r="D609" s="11">
        <v>1114</v>
      </c>
      <c r="E609">
        <v>10.07</v>
      </c>
      <c r="F609">
        <v>15</v>
      </c>
      <c r="G609">
        <f>D609*F609</f>
        <v>16710</v>
      </c>
      <c r="H609" t="s">
        <v>71</v>
      </c>
      <c r="I609">
        <f>(F609-E609)*D609</f>
        <v>5492.0199999999995</v>
      </c>
      <c r="J609" s="9">
        <v>45134</v>
      </c>
      <c r="K609" t="s">
        <v>40</v>
      </c>
      <c r="L609" t="s">
        <v>33</v>
      </c>
    </row>
    <row r="610" spans="1:12" x14ac:dyDescent="0.25">
      <c r="A610">
        <v>21935</v>
      </c>
      <c r="B610" t="s">
        <v>42</v>
      </c>
      <c r="C610" t="s">
        <v>37</v>
      </c>
      <c r="D610" s="11">
        <v>1005</v>
      </c>
      <c r="E610">
        <v>250.72</v>
      </c>
      <c r="F610">
        <v>281</v>
      </c>
      <c r="G610">
        <f>D610*F610</f>
        <v>282405</v>
      </c>
      <c r="H610" t="s">
        <v>72</v>
      </c>
      <c r="I610">
        <f>(F610-E610)*D610</f>
        <v>30431.4</v>
      </c>
      <c r="J610" s="9">
        <v>45349</v>
      </c>
      <c r="K610" t="s">
        <v>41</v>
      </c>
      <c r="L610" t="s">
        <v>31</v>
      </c>
    </row>
    <row r="611" spans="1:12" x14ac:dyDescent="0.25">
      <c r="A611">
        <v>21885</v>
      </c>
      <c r="B611" t="s">
        <v>42</v>
      </c>
      <c r="C611" t="s">
        <v>25</v>
      </c>
      <c r="D611" s="11">
        <v>494</v>
      </c>
      <c r="E611">
        <v>3.8</v>
      </c>
      <c r="F611">
        <v>5</v>
      </c>
      <c r="G611">
        <f>D611*F611</f>
        <v>2470</v>
      </c>
      <c r="H611" t="s">
        <v>72</v>
      </c>
      <c r="I611">
        <f>(F611-E611)*D611</f>
        <v>592.80000000000007</v>
      </c>
      <c r="J611" s="9">
        <v>45602</v>
      </c>
      <c r="K611" t="s">
        <v>39</v>
      </c>
      <c r="L611" t="s">
        <v>34</v>
      </c>
    </row>
    <row r="612" spans="1:12" x14ac:dyDescent="0.25">
      <c r="A612">
        <v>21835</v>
      </c>
      <c r="B612" t="s">
        <v>27</v>
      </c>
      <c r="C612" t="s">
        <v>36</v>
      </c>
      <c r="D612" s="11">
        <v>1307</v>
      </c>
      <c r="E612">
        <v>120.86</v>
      </c>
      <c r="F612">
        <v>173</v>
      </c>
      <c r="G612">
        <f>D612*F612</f>
        <v>226111</v>
      </c>
      <c r="H612" t="s">
        <v>71</v>
      </c>
      <c r="I612">
        <f>(F612-E612)*D612</f>
        <v>68146.98</v>
      </c>
      <c r="J612" s="9">
        <v>45118</v>
      </c>
      <c r="K612" t="s">
        <v>40</v>
      </c>
      <c r="L612" t="s">
        <v>24</v>
      </c>
    </row>
    <row r="613" spans="1:12" x14ac:dyDescent="0.25">
      <c r="A613">
        <v>21831</v>
      </c>
      <c r="B613" t="s">
        <v>43</v>
      </c>
      <c r="C613" t="s">
        <v>36</v>
      </c>
      <c r="D613" s="11">
        <v>2821</v>
      </c>
      <c r="E613">
        <v>120.82</v>
      </c>
      <c r="F613">
        <v>149</v>
      </c>
      <c r="G613">
        <f>D613*F613</f>
        <v>420329</v>
      </c>
      <c r="H613" t="s">
        <v>71</v>
      </c>
      <c r="I613">
        <f>(F613-E613)*D613</f>
        <v>79495.780000000013</v>
      </c>
      <c r="J613" s="9">
        <v>45161</v>
      </c>
      <c r="K613" t="s">
        <v>26</v>
      </c>
      <c r="L613" t="s">
        <v>33</v>
      </c>
    </row>
    <row r="614" spans="1:12" x14ac:dyDescent="0.25">
      <c r="A614">
        <v>21823</v>
      </c>
      <c r="B614" t="s">
        <v>32</v>
      </c>
      <c r="C614" t="s">
        <v>37</v>
      </c>
      <c r="D614" s="11">
        <v>2729</v>
      </c>
      <c r="E614">
        <v>250.81</v>
      </c>
      <c r="F614">
        <v>317</v>
      </c>
      <c r="G614">
        <f>D614*F614</f>
        <v>865093</v>
      </c>
      <c r="H614" t="s">
        <v>71</v>
      </c>
      <c r="I614">
        <f>(F614-E614)*D614</f>
        <v>180632.50999999998</v>
      </c>
      <c r="J614" s="9">
        <v>45499</v>
      </c>
      <c r="K614" t="s">
        <v>39</v>
      </c>
      <c r="L614" t="s">
        <v>33</v>
      </c>
    </row>
    <row r="615" spans="1:12" x14ac:dyDescent="0.25">
      <c r="A615">
        <v>21634</v>
      </c>
      <c r="B615" t="s">
        <v>32</v>
      </c>
      <c r="C615" t="s">
        <v>36</v>
      </c>
      <c r="D615" s="11">
        <v>2665</v>
      </c>
      <c r="E615">
        <v>120.2</v>
      </c>
      <c r="F615">
        <v>127</v>
      </c>
      <c r="G615">
        <f>D615*F615</f>
        <v>338455</v>
      </c>
      <c r="H615" t="s">
        <v>71</v>
      </c>
      <c r="I615">
        <f>(F615-E615)*D615</f>
        <v>18121.999999999993</v>
      </c>
      <c r="J615" s="9">
        <v>45309</v>
      </c>
      <c r="K615" t="s">
        <v>41</v>
      </c>
      <c r="L615" t="s">
        <v>24</v>
      </c>
    </row>
    <row r="616" spans="1:12" x14ac:dyDescent="0.25">
      <c r="A616">
        <v>21609</v>
      </c>
      <c r="B616" t="s">
        <v>27</v>
      </c>
      <c r="C616" t="s">
        <v>38</v>
      </c>
      <c r="D616" s="11">
        <v>970</v>
      </c>
      <c r="E616">
        <v>260.11</v>
      </c>
      <c r="F616">
        <v>336</v>
      </c>
      <c r="G616">
        <f>D616*F616</f>
        <v>325920</v>
      </c>
      <c r="H616" t="s">
        <v>71</v>
      </c>
      <c r="I616">
        <f>(F616-E616)*D616</f>
        <v>73613.299999999988</v>
      </c>
      <c r="J616" s="9">
        <v>45251</v>
      </c>
      <c r="K616" t="s">
        <v>40</v>
      </c>
      <c r="L616" t="s">
        <v>28</v>
      </c>
    </row>
    <row r="617" spans="1:12" x14ac:dyDescent="0.25">
      <c r="A617">
        <v>21512</v>
      </c>
      <c r="B617" t="s">
        <v>42</v>
      </c>
      <c r="C617" t="s">
        <v>25</v>
      </c>
      <c r="D617" s="11">
        <v>2791</v>
      </c>
      <c r="E617">
        <v>3.85</v>
      </c>
      <c r="F617">
        <v>4</v>
      </c>
      <c r="G617">
        <f>D617*F617</f>
        <v>11164</v>
      </c>
      <c r="H617" t="s">
        <v>72</v>
      </c>
      <c r="I617">
        <f>(F617-E617)*D617</f>
        <v>418.64999999999975</v>
      </c>
      <c r="J617" s="9">
        <v>45333</v>
      </c>
      <c r="K617" t="s">
        <v>40</v>
      </c>
      <c r="L617" t="s">
        <v>28</v>
      </c>
    </row>
    <row r="618" spans="1:12" x14ac:dyDescent="0.25">
      <c r="A618">
        <v>21257</v>
      </c>
      <c r="B618" t="s">
        <v>44</v>
      </c>
      <c r="C618" t="s">
        <v>38</v>
      </c>
      <c r="D618" s="11">
        <v>2734</v>
      </c>
      <c r="E618">
        <v>260.61</v>
      </c>
      <c r="F618">
        <v>279</v>
      </c>
      <c r="G618">
        <f>D618*F618</f>
        <v>762786</v>
      </c>
      <c r="H618" t="s">
        <v>72</v>
      </c>
      <c r="I618">
        <f>(F618-E618)*D618</f>
        <v>50278.259999999966</v>
      </c>
      <c r="J618" s="9">
        <v>45494</v>
      </c>
      <c r="K618" t="s">
        <v>41</v>
      </c>
      <c r="L618" t="s">
        <v>24</v>
      </c>
    </row>
    <row r="619" spans="1:12" x14ac:dyDescent="0.25">
      <c r="A619">
        <v>21242</v>
      </c>
      <c r="B619" t="s">
        <v>29</v>
      </c>
      <c r="C619" t="s">
        <v>36</v>
      </c>
      <c r="D619" s="11">
        <v>853</v>
      </c>
      <c r="E619">
        <v>121</v>
      </c>
      <c r="F619">
        <v>159</v>
      </c>
      <c r="G619">
        <f>D619*F619</f>
        <v>135627</v>
      </c>
      <c r="H619" t="s">
        <v>71</v>
      </c>
      <c r="I619">
        <f>(F619-E619)*D619</f>
        <v>32414</v>
      </c>
      <c r="J619" s="9">
        <v>45190</v>
      </c>
      <c r="K619" t="s">
        <v>41</v>
      </c>
      <c r="L619" t="s">
        <v>34</v>
      </c>
    </row>
    <row r="620" spans="1:12" x14ac:dyDescent="0.25">
      <c r="A620">
        <v>20993</v>
      </c>
      <c r="B620" t="s">
        <v>27</v>
      </c>
      <c r="C620" t="s">
        <v>30</v>
      </c>
      <c r="D620" s="11">
        <v>2500</v>
      </c>
      <c r="E620">
        <v>5.54</v>
      </c>
      <c r="F620">
        <v>8</v>
      </c>
      <c r="G620">
        <f>D620*F620</f>
        <v>20000</v>
      </c>
      <c r="H620" t="s">
        <v>72</v>
      </c>
      <c r="I620">
        <f>(F620-E620)*D620</f>
        <v>6150</v>
      </c>
      <c r="J620" s="9">
        <v>45237</v>
      </c>
      <c r="K620" t="s">
        <v>40</v>
      </c>
      <c r="L620" t="s">
        <v>33</v>
      </c>
    </row>
    <row r="621" spans="1:12" x14ac:dyDescent="0.25">
      <c r="A621">
        <v>20733</v>
      </c>
      <c r="B621" t="s">
        <v>27</v>
      </c>
      <c r="C621" t="s">
        <v>38</v>
      </c>
      <c r="D621" s="11">
        <v>2966</v>
      </c>
      <c r="E621">
        <v>260.10000000000002</v>
      </c>
      <c r="F621">
        <v>266</v>
      </c>
      <c r="G621">
        <f>D621*F621</f>
        <v>788956</v>
      </c>
      <c r="H621" t="s">
        <v>71</v>
      </c>
      <c r="I621">
        <f>(F621-E621)*D621</f>
        <v>17499.399999999932</v>
      </c>
      <c r="J621" s="9">
        <v>45691</v>
      </c>
      <c r="K621" t="s">
        <v>39</v>
      </c>
      <c r="L621" t="s">
        <v>24</v>
      </c>
    </row>
    <row r="622" spans="1:12" x14ac:dyDescent="0.25">
      <c r="A622">
        <v>20732</v>
      </c>
      <c r="B622" t="s">
        <v>29</v>
      </c>
      <c r="C622" t="s">
        <v>25</v>
      </c>
      <c r="D622" s="11">
        <v>1790</v>
      </c>
      <c r="E622">
        <v>3.6</v>
      </c>
      <c r="F622">
        <v>4</v>
      </c>
      <c r="G622">
        <f>D622*F622</f>
        <v>7160</v>
      </c>
      <c r="H622" t="s">
        <v>71</v>
      </c>
      <c r="I622">
        <f>(F622-E622)*D622</f>
        <v>715.99999999999989</v>
      </c>
      <c r="J622" s="9">
        <v>45704</v>
      </c>
      <c r="K622" t="s">
        <v>41</v>
      </c>
      <c r="L622" t="s">
        <v>24</v>
      </c>
    </row>
    <row r="623" spans="1:12" x14ac:dyDescent="0.25">
      <c r="A623">
        <v>20587</v>
      </c>
      <c r="B623" t="s">
        <v>29</v>
      </c>
      <c r="C623" t="s">
        <v>25</v>
      </c>
      <c r="D623" s="11">
        <v>1563</v>
      </c>
      <c r="E623">
        <v>3.34</v>
      </c>
      <c r="F623">
        <v>5</v>
      </c>
      <c r="G623">
        <f>D623*F623</f>
        <v>7815</v>
      </c>
      <c r="H623" t="s">
        <v>72</v>
      </c>
      <c r="I623">
        <f>(F623-E623)*D623</f>
        <v>2594.5800000000004</v>
      </c>
      <c r="J623" s="9">
        <v>45284</v>
      </c>
      <c r="K623" t="s">
        <v>40</v>
      </c>
      <c r="L623" t="s">
        <v>24</v>
      </c>
    </row>
    <row r="624" spans="1:12" x14ac:dyDescent="0.25">
      <c r="A624">
        <v>20097</v>
      </c>
      <c r="B624" t="s">
        <v>44</v>
      </c>
      <c r="C624" t="s">
        <v>35</v>
      </c>
      <c r="D624" s="11">
        <v>1743</v>
      </c>
      <c r="E624">
        <v>10.33</v>
      </c>
      <c r="F624">
        <v>12</v>
      </c>
      <c r="G624">
        <f>D624*F624</f>
        <v>20916</v>
      </c>
      <c r="H624" t="s">
        <v>72</v>
      </c>
      <c r="I624">
        <f>(F624-E624)*D624</f>
        <v>2910.81</v>
      </c>
      <c r="J624" s="9">
        <v>45131</v>
      </c>
      <c r="K624" t="s">
        <v>41</v>
      </c>
      <c r="L624" t="s">
        <v>28</v>
      </c>
    </row>
    <row r="625" spans="1:12" x14ac:dyDescent="0.25">
      <c r="A625">
        <v>20093</v>
      </c>
      <c r="B625" t="s">
        <v>43</v>
      </c>
      <c r="C625" t="s">
        <v>35</v>
      </c>
      <c r="D625" s="11">
        <v>4492</v>
      </c>
      <c r="E625">
        <v>10.85</v>
      </c>
      <c r="F625">
        <v>13</v>
      </c>
      <c r="G625">
        <f>D625*F625</f>
        <v>58396</v>
      </c>
      <c r="H625" t="s">
        <v>72</v>
      </c>
      <c r="I625">
        <f>(F625-E625)*D625</f>
        <v>9657.8000000000011</v>
      </c>
      <c r="J625" s="9">
        <v>45403</v>
      </c>
      <c r="K625" t="s">
        <v>39</v>
      </c>
      <c r="L625" t="s">
        <v>24</v>
      </c>
    </row>
    <row r="626" spans="1:12" x14ac:dyDescent="0.25">
      <c r="A626">
        <v>19862</v>
      </c>
      <c r="B626" t="s">
        <v>29</v>
      </c>
      <c r="C626" t="s">
        <v>30</v>
      </c>
      <c r="D626" s="11">
        <v>1384</v>
      </c>
      <c r="E626">
        <v>5.84</v>
      </c>
      <c r="F626">
        <v>9</v>
      </c>
      <c r="G626">
        <f>D626*F626</f>
        <v>12456</v>
      </c>
      <c r="H626" t="s">
        <v>71</v>
      </c>
      <c r="I626">
        <f>(F626-E626)*D626</f>
        <v>4373.4400000000005</v>
      </c>
      <c r="J626" s="9">
        <v>45428</v>
      </c>
      <c r="K626" t="s">
        <v>40</v>
      </c>
      <c r="L626" t="s">
        <v>24</v>
      </c>
    </row>
    <row r="627" spans="1:12" x14ac:dyDescent="0.25">
      <c r="A627">
        <v>19793</v>
      </c>
      <c r="B627" t="s">
        <v>29</v>
      </c>
      <c r="C627" t="s">
        <v>35</v>
      </c>
      <c r="D627" s="11">
        <v>1031</v>
      </c>
      <c r="E627">
        <v>10.050000000000001</v>
      </c>
      <c r="F627">
        <v>12</v>
      </c>
      <c r="G627">
        <f>D627*F627</f>
        <v>12372</v>
      </c>
      <c r="H627" t="s">
        <v>72</v>
      </c>
      <c r="I627">
        <f>(F627-E627)*D627</f>
        <v>2010.4499999999994</v>
      </c>
      <c r="J627" s="9">
        <v>45655</v>
      </c>
      <c r="K627" t="s">
        <v>40</v>
      </c>
      <c r="L627" t="s">
        <v>24</v>
      </c>
    </row>
    <row r="628" spans="1:12" x14ac:dyDescent="0.25">
      <c r="A628">
        <v>19630</v>
      </c>
      <c r="B628" t="s">
        <v>27</v>
      </c>
      <c r="C628" t="s">
        <v>37</v>
      </c>
      <c r="D628" s="11">
        <v>2838</v>
      </c>
      <c r="E628">
        <v>250.7</v>
      </c>
      <c r="F628">
        <v>281</v>
      </c>
      <c r="G628">
        <f>D628*F628</f>
        <v>797478</v>
      </c>
      <c r="H628" t="s">
        <v>71</v>
      </c>
      <c r="I628">
        <f>(F628-E628)*D628</f>
        <v>85991.400000000038</v>
      </c>
      <c r="J628" s="9">
        <v>45216</v>
      </c>
      <c r="K628" t="s">
        <v>26</v>
      </c>
      <c r="L628" t="s">
        <v>31</v>
      </c>
    </row>
    <row r="629" spans="1:12" x14ac:dyDescent="0.25">
      <c r="A629">
        <v>19437</v>
      </c>
      <c r="B629" t="s">
        <v>43</v>
      </c>
      <c r="C629" t="s">
        <v>35</v>
      </c>
      <c r="D629" s="11">
        <v>678</v>
      </c>
      <c r="E629">
        <v>10.050000000000001</v>
      </c>
      <c r="F629">
        <v>15</v>
      </c>
      <c r="G629">
        <f>D629*F629</f>
        <v>10170</v>
      </c>
      <c r="H629" t="s">
        <v>71</v>
      </c>
      <c r="I629">
        <f>(F629-E629)*D629</f>
        <v>3356.0999999999995</v>
      </c>
      <c r="J629" s="9">
        <v>45077</v>
      </c>
      <c r="K629" t="s">
        <v>40</v>
      </c>
      <c r="L629" t="s">
        <v>24</v>
      </c>
    </row>
    <row r="630" spans="1:12" x14ac:dyDescent="0.25">
      <c r="A630">
        <v>19084</v>
      </c>
      <c r="B630" t="s">
        <v>29</v>
      </c>
      <c r="C630" t="s">
        <v>37</v>
      </c>
      <c r="D630" s="11">
        <v>2487</v>
      </c>
      <c r="E630">
        <v>250.37</v>
      </c>
      <c r="F630">
        <v>263</v>
      </c>
      <c r="G630">
        <f>D630*F630</f>
        <v>654081</v>
      </c>
      <c r="H630" t="s">
        <v>72</v>
      </c>
      <c r="I630">
        <f>(F630-E630)*D630</f>
        <v>31410.80999999999</v>
      </c>
      <c r="J630" s="9">
        <v>45485</v>
      </c>
      <c r="K630" t="s">
        <v>40</v>
      </c>
      <c r="L630" t="s">
        <v>24</v>
      </c>
    </row>
    <row r="631" spans="1:12" x14ac:dyDescent="0.25">
      <c r="A631">
        <v>19019</v>
      </c>
      <c r="B631" t="s">
        <v>27</v>
      </c>
      <c r="C631" t="s">
        <v>37</v>
      </c>
      <c r="D631" s="11">
        <v>1870</v>
      </c>
      <c r="E631">
        <v>251</v>
      </c>
      <c r="F631">
        <v>309</v>
      </c>
      <c r="G631">
        <f>D631*F631</f>
        <v>577830</v>
      </c>
      <c r="H631" t="s">
        <v>72</v>
      </c>
      <c r="I631">
        <f>(F631-E631)*D631</f>
        <v>108460</v>
      </c>
      <c r="J631" s="9">
        <v>45138</v>
      </c>
      <c r="K631" t="s">
        <v>41</v>
      </c>
      <c r="L631" t="s">
        <v>24</v>
      </c>
    </row>
    <row r="632" spans="1:12" x14ac:dyDescent="0.25">
      <c r="A632">
        <v>18671</v>
      </c>
      <c r="B632" t="s">
        <v>44</v>
      </c>
      <c r="C632" t="s">
        <v>35</v>
      </c>
      <c r="D632" s="11">
        <v>2431</v>
      </c>
      <c r="E632">
        <v>10.95</v>
      </c>
      <c r="F632">
        <v>12</v>
      </c>
      <c r="G632">
        <f>D632*F632</f>
        <v>29172</v>
      </c>
      <c r="H632" t="s">
        <v>72</v>
      </c>
      <c r="I632">
        <f>(F632-E632)*D632</f>
        <v>2552.5500000000015</v>
      </c>
      <c r="J632" s="9">
        <v>45598</v>
      </c>
      <c r="K632" t="s">
        <v>40</v>
      </c>
      <c r="L632" t="s">
        <v>31</v>
      </c>
    </row>
    <row r="633" spans="1:12" x14ac:dyDescent="0.25">
      <c r="A633">
        <v>18473</v>
      </c>
      <c r="B633" t="s">
        <v>44</v>
      </c>
      <c r="C633" t="s">
        <v>25</v>
      </c>
      <c r="D633" s="11">
        <v>2689</v>
      </c>
      <c r="E633">
        <v>3.23</v>
      </c>
      <c r="F633">
        <v>5</v>
      </c>
      <c r="G633">
        <f>D633*F633</f>
        <v>13445</v>
      </c>
      <c r="H633" t="s">
        <v>72</v>
      </c>
      <c r="I633">
        <f>(F633-E633)*D633</f>
        <v>4759.53</v>
      </c>
      <c r="J633" s="9">
        <v>45642</v>
      </c>
      <c r="K633" t="s">
        <v>41</v>
      </c>
      <c r="L633" t="s">
        <v>28</v>
      </c>
    </row>
    <row r="634" spans="1:12" x14ac:dyDescent="0.25">
      <c r="A634">
        <v>18324</v>
      </c>
      <c r="B634" t="s">
        <v>43</v>
      </c>
      <c r="C634" t="s">
        <v>35</v>
      </c>
      <c r="D634" s="11">
        <v>2198</v>
      </c>
      <c r="E634">
        <v>10.18</v>
      </c>
      <c r="F634">
        <v>11</v>
      </c>
      <c r="G634">
        <f>D634*F634</f>
        <v>24178</v>
      </c>
      <c r="H634" t="s">
        <v>71</v>
      </c>
      <c r="I634">
        <f>(F634-E634)*D634</f>
        <v>1802.3600000000006</v>
      </c>
      <c r="J634" s="9">
        <v>45485</v>
      </c>
      <c r="K634" t="s">
        <v>40</v>
      </c>
      <c r="L634" t="s">
        <v>28</v>
      </c>
    </row>
    <row r="635" spans="1:12" x14ac:dyDescent="0.25">
      <c r="A635">
        <v>18122</v>
      </c>
      <c r="B635" t="s">
        <v>44</v>
      </c>
      <c r="C635" t="s">
        <v>25</v>
      </c>
      <c r="D635" s="11">
        <v>742</v>
      </c>
      <c r="E635">
        <v>3.19</v>
      </c>
      <c r="F635">
        <v>5</v>
      </c>
      <c r="G635">
        <f>D635*F635</f>
        <v>3710</v>
      </c>
      <c r="H635" t="s">
        <v>71</v>
      </c>
      <c r="I635">
        <f>(F635-E635)*D635</f>
        <v>1343.02</v>
      </c>
      <c r="J635" s="9">
        <v>45605</v>
      </c>
      <c r="K635" t="s">
        <v>39</v>
      </c>
      <c r="L635" t="s">
        <v>33</v>
      </c>
    </row>
    <row r="636" spans="1:12" x14ac:dyDescent="0.25">
      <c r="A636">
        <v>18114</v>
      </c>
      <c r="B636" t="s">
        <v>43</v>
      </c>
      <c r="C636" t="s">
        <v>38</v>
      </c>
      <c r="D636" s="11">
        <v>3199</v>
      </c>
      <c r="E636">
        <v>260.85000000000002</v>
      </c>
      <c r="F636">
        <v>285</v>
      </c>
      <c r="G636">
        <f>D636*F636</f>
        <v>911715</v>
      </c>
      <c r="H636" t="s">
        <v>71</v>
      </c>
      <c r="I636">
        <f>(F636-E636)*D636</f>
        <v>77255.849999999933</v>
      </c>
      <c r="J636" s="9">
        <v>45136</v>
      </c>
      <c r="K636" t="s">
        <v>41</v>
      </c>
      <c r="L636" t="s">
        <v>28</v>
      </c>
    </row>
    <row r="637" spans="1:12" x14ac:dyDescent="0.25">
      <c r="A637">
        <v>17930</v>
      </c>
      <c r="B637" t="s">
        <v>27</v>
      </c>
      <c r="C637" t="s">
        <v>38</v>
      </c>
      <c r="D637" s="11">
        <v>1159</v>
      </c>
      <c r="E637">
        <v>260.27</v>
      </c>
      <c r="F637">
        <v>336</v>
      </c>
      <c r="G637">
        <f>D637*F637</f>
        <v>389424</v>
      </c>
      <c r="H637" t="s">
        <v>72</v>
      </c>
      <c r="I637">
        <f>(F637-E637)*D637</f>
        <v>87771.070000000022</v>
      </c>
      <c r="J637" s="9">
        <v>45535</v>
      </c>
      <c r="K637" t="s">
        <v>40</v>
      </c>
      <c r="L637" t="s">
        <v>24</v>
      </c>
    </row>
    <row r="638" spans="1:12" x14ac:dyDescent="0.25">
      <c r="A638">
        <v>17880</v>
      </c>
      <c r="B638" t="s">
        <v>29</v>
      </c>
      <c r="C638" t="s">
        <v>38</v>
      </c>
      <c r="D638" s="11">
        <v>1433</v>
      </c>
      <c r="E638">
        <v>260.81</v>
      </c>
      <c r="F638">
        <v>366</v>
      </c>
      <c r="G638">
        <f>D638*F638</f>
        <v>524478</v>
      </c>
      <c r="H638" t="s">
        <v>72</v>
      </c>
      <c r="I638">
        <f>(F638-E638)*D638</f>
        <v>150737.26999999999</v>
      </c>
      <c r="J638" s="9">
        <v>45433</v>
      </c>
      <c r="K638" t="s">
        <v>41</v>
      </c>
      <c r="L638" t="s">
        <v>33</v>
      </c>
    </row>
    <row r="639" spans="1:12" x14ac:dyDescent="0.25">
      <c r="A639">
        <v>17855</v>
      </c>
      <c r="B639" t="s">
        <v>27</v>
      </c>
      <c r="C639" t="s">
        <v>35</v>
      </c>
      <c r="D639" s="11">
        <v>1706</v>
      </c>
      <c r="E639">
        <v>10.1</v>
      </c>
      <c r="F639">
        <v>14</v>
      </c>
      <c r="G639">
        <f>D639*F639</f>
        <v>23884</v>
      </c>
      <c r="H639" t="s">
        <v>72</v>
      </c>
      <c r="I639">
        <f>(F639-E639)*D639</f>
        <v>6653.4000000000005</v>
      </c>
      <c r="J639" s="9">
        <v>45125</v>
      </c>
      <c r="K639" t="s">
        <v>39</v>
      </c>
      <c r="L639" t="s">
        <v>33</v>
      </c>
    </row>
    <row r="640" spans="1:12" x14ac:dyDescent="0.25">
      <c r="A640">
        <v>17414</v>
      </c>
      <c r="B640" t="s">
        <v>32</v>
      </c>
      <c r="C640" t="s">
        <v>25</v>
      </c>
      <c r="D640" s="11">
        <v>689</v>
      </c>
      <c r="E640">
        <v>3.38</v>
      </c>
      <c r="F640">
        <v>4</v>
      </c>
      <c r="G640">
        <f>D640*F640</f>
        <v>2756</v>
      </c>
      <c r="H640" t="s">
        <v>71</v>
      </c>
      <c r="I640">
        <f>(F640-E640)*D640</f>
        <v>427.18000000000006</v>
      </c>
      <c r="J640" s="9">
        <v>45143</v>
      </c>
      <c r="K640" t="s">
        <v>39</v>
      </c>
      <c r="L640" t="s">
        <v>34</v>
      </c>
    </row>
    <row r="641" spans="1:12" x14ac:dyDescent="0.25">
      <c r="A641">
        <v>17410</v>
      </c>
      <c r="B641" t="s">
        <v>43</v>
      </c>
      <c r="C641" t="s">
        <v>35</v>
      </c>
      <c r="D641" s="11">
        <v>1514</v>
      </c>
      <c r="E641">
        <v>10.77</v>
      </c>
      <c r="F641">
        <v>17</v>
      </c>
      <c r="G641">
        <f>D641*F641</f>
        <v>25738</v>
      </c>
      <c r="H641" t="s">
        <v>72</v>
      </c>
      <c r="I641">
        <f>(F641-E641)*D641</f>
        <v>9432.2200000000012</v>
      </c>
      <c r="J641" s="9">
        <v>45311</v>
      </c>
      <c r="K641" t="s">
        <v>39</v>
      </c>
      <c r="L641" t="s">
        <v>28</v>
      </c>
    </row>
    <row r="642" spans="1:12" x14ac:dyDescent="0.25">
      <c r="A642">
        <v>17233</v>
      </c>
      <c r="B642" t="s">
        <v>29</v>
      </c>
      <c r="C642" t="s">
        <v>25</v>
      </c>
      <c r="D642" s="11">
        <v>886</v>
      </c>
      <c r="E642">
        <v>3.31</v>
      </c>
      <c r="F642">
        <v>4</v>
      </c>
      <c r="G642">
        <f>D642*F642</f>
        <v>3544</v>
      </c>
      <c r="H642" t="s">
        <v>72</v>
      </c>
      <c r="I642">
        <f>(F642-E642)*D642</f>
        <v>611.33999999999992</v>
      </c>
      <c r="J642" s="9">
        <v>45365</v>
      </c>
      <c r="K642" t="s">
        <v>41</v>
      </c>
      <c r="L642" t="s">
        <v>24</v>
      </c>
    </row>
    <row r="643" spans="1:12" x14ac:dyDescent="0.25">
      <c r="A643">
        <v>17182</v>
      </c>
      <c r="B643" t="s">
        <v>27</v>
      </c>
      <c r="C643" t="s">
        <v>36</v>
      </c>
      <c r="D643" s="11">
        <v>807</v>
      </c>
      <c r="E643">
        <v>120.77</v>
      </c>
      <c r="F643">
        <v>142</v>
      </c>
      <c r="G643">
        <f>D643*F643</f>
        <v>114594</v>
      </c>
      <c r="H643" t="s">
        <v>71</v>
      </c>
      <c r="I643">
        <f>(F643-E643)*D643</f>
        <v>17132.610000000004</v>
      </c>
      <c r="J643" s="9">
        <v>45587</v>
      </c>
      <c r="K643" t="s">
        <v>40</v>
      </c>
      <c r="L643" t="s">
        <v>33</v>
      </c>
    </row>
    <row r="644" spans="1:12" x14ac:dyDescent="0.25">
      <c r="A644">
        <v>17136</v>
      </c>
      <c r="B644" t="s">
        <v>43</v>
      </c>
      <c r="C644" t="s">
        <v>25</v>
      </c>
      <c r="D644" s="11">
        <v>1117</v>
      </c>
      <c r="E644">
        <v>3.79</v>
      </c>
      <c r="F644">
        <v>6</v>
      </c>
      <c r="G644">
        <f>D644*F644</f>
        <v>6702</v>
      </c>
      <c r="H644" t="s">
        <v>72</v>
      </c>
      <c r="I644">
        <f>(F644-E644)*D644</f>
        <v>2468.5700000000002</v>
      </c>
      <c r="J644" s="9">
        <v>45201</v>
      </c>
      <c r="K644" t="s">
        <v>40</v>
      </c>
      <c r="L644" t="s">
        <v>24</v>
      </c>
    </row>
    <row r="645" spans="1:12" x14ac:dyDescent="0.25">
      <c r="A645">
        <v>17096</v>
      </c>
      <c r="B645" t="s">
        <v>42</v>
      </c>
      <c r="C645" t="s">
        <v>36</v>
      </c>
      <c r="D645" s="11">
        <v>905</v>
      </c>
      <c r="E645">
        <v>120.62</v>
      </c>
      <c r="F645">
        <v>171</v>
      </c>
      <c r="G645">
        <f>D645*F645</f>
        <v>154755</v>
      </c>
      <c r="H645" t="s">
        <v>71</v>
      </c>
      <c r="I645">
        <f>(F645-E645)*D645</f>
        <v>45593.899999999994</v>
      </c>
      <c r="J645" s="9">
        <v>45493</v>
      </c>
      <c r="K645" t="s">
        <v>41</v>
      </c>
      <c r="L645" t="s">
        <v>24</v>
      </c>
    </row>
    <row r="646" spans="1:12" x14ac:dyDescent="0.25">
      <c r="A646">
        <v>17015</v>
      </c>
      <c r="B646" t="s">
        <v>32</v>
      </c>
      <c r="C646" t="s">
        <v>35</v>
      </c>
      <c r="D646" s="11">
        <v>747</v>
      </c>
      <c r="E646">
        <v>10.8</v>
      </c>
      <c r="F646">
        <v>13</v>
      </c>
      <c r="G646">
        <f>D646*F646</f>
        <v>9711</v>
      </c>
      <c r="H646" t="s">
        <v>72</v>
      </c>
      <c r="I646">
        <f>(F646-E646)*D646</f>
        <v>1643.3999999999994</v>
      </c>
      <c r="J646" s="9">
        <v>45619</v>
      </c>
      <c r="K646" t="s">
        <v>39</v>
      </c>
      <c r="L646" t="s">
        <v>28</v>
      </c>
    </row>
    <row r="647" spans="1:12" x14ac:dyDescent="0.25">
      <c r="A647">
        <v>16913</v>
      </c>
      <c r="B647" t="s">
        <v>29</v>
      </c>
      <c r="C647" t="s">
        <v>35</v>
      </c>
      <c r="D647" s="11">
        <v>1496</v>
      </c>
      <c r="E647">
        <v>10.46</v>
      </c>
      <c r="F647">
        <v>15</v>
      </c>
      <c r="G647">
        <f>D647*F647</f>
        <v>22440</v>
      </c>
      <c r="H647" t="s">
        <v>71</v>
      </c>
      <c r="I647">
        <f>(F647-E647)*D647</f>
        <v>6791.8399999999983</v>
      </c>
      <c r="J647" s="9">
        <v>45486</v>
      </c>
      <c r="K647" t="s">
        <v>40</v>
      </c>
      <c r="L647" t="s">
        <v>24</v>
      </c>
    </row>
    <row r="648" spans="1:12" x14ac:dyDescent="0.25">
      <c r="A648">
        <v>16647</v>
      </c>
      <c r="B648" t="s">
        <v>32</v>
      </c>
      <c r="C648" t="s">
        <v>35</v>
      </c>
      <c r="D648" s="11">
        <v>766</v>
      </c>
      <c r="E648">
        <v>10.51</v>
      </c>
      <c r="F648">
        <v>13</v>
      </c>
      <c r="G648">
        <f>D648*F648</f>
        <v>9958</v>
      </c>
      <c r="H648" t="s">
        <v>71</v>
      </c>
      <c r="I648">
        <f>(F648-E648)*D648</f>
        <v>1907.3400000000001</v>
      </c>
      <c r="J648" s="9">
        <v>45229</v>
      </c>
      <c r="K648" t="s">
        <v>39</v>
      </c>
      <c r="L648" t="s">
        <v>31</v>
      </c>
    </row>
    <row r="649" spans="1:12" x14ac:dyDescent="0.25">
      <c r="A649">
        <v>16538</v>
      </c>
      <c r="B649" t="s">
        <v>32</v>
      </c>
      <c r="C649" t="s">
        <v>38</v>
      </c>
      <c r="D649" s="11">
        <v>1372</v>
      </c>
      <c r="E649">
        <v>260.05</v>
      </c>
      <c r="F649">
        <v>300</v>
      </c>
      <c r="G649">
        <f>D649*F649</f>
        <v>411600</v>
      </c>
      <c r="H649" t="s">
        <v>72</v>
      </c>
      <c r="I649">
        <f>(F649-E649)*D649</f>
        <v>54811.399999999987</v>
      </c>
      <c r="J649" s="9">
        <v>45254</v>
      </c>
      <c r="K649" t="s">
        <v>40</v>
      </c>
      <c r="L649" t="s">
        <v>34</v>
      </c>
    </row>
    <row r="650" spans="1:12" x14ac:dyDescent="0.25">
      <c r="A650">
        <v>16474</v>
      </c>
      <c r="B650" t="s">
        <v>27</v>
      </c>
      <c r="C650" t="s">
        <v>35</v>
      </c>
      <c r="D650" s="11">
        <v>1366</v>
      </c>
      <c r="E650">
        <v>10.8</v>
      </c>
      <c r="F650">
        <v>12</v>
      </c>
      <c r="G650">
        <f>D650*F650</f>
        <v>16392</v>
      </c>
      <c r="H650" t="s">
        <v>71</v>
      </c>
      <c r="I650">
        <f>(F650-E650)*D650</f>
        <v>1639.1999999999991</v>
      </c>
      <c r="J650" s="9">
        <v>45288</v>
      </c>
      <c r="K650" t="s">
        <v>40</v>
      </c>
      <c r="L650" t="s">
        <v>24</v>
      </c>
    </row>
    <row r="651" spans="1:12" x14ac:dyDescent="0.25">
      <c r="A651">
        <v>16244</v>
      </c>
      <c r="B651" t="s">
        <v>27</v>
      </c>
      <c r="C651" t="s">
        <v>37</v>
      </c>
      <c r="D651" s="11">
        <v>2659</v>
      </c>
      <c r="E651">
        <v>250.19</v>
      </c>
      <c r="F651">
        <v>263</v>
      </c>
      <c r="G651">
        <f>D651*F651</f>
        <v>699317</v>
      </c>
      <c r="H651" t="s">
        <v>72</v>
      </c>
      <c r="I651">
        <f>(F651-E651)*D651</f>
        <v>34061.790000000008</v>
      </c>
      <c r="J651" s="9">
        <v>45693</v>
      </c>
      <c r="K651" t="s">
        <v>40</v>
      </c>
      <c r="L651" t="s">
        <v>34</v>
      </c>
    </row>
    <row r="652" spans="1:12" x14ac:dyDescent="0.25">
      <c r="A652">
        <v>16197</v>
      </c>
      <c r="B652" t="s">
        <v>29</v>
      </c>
      <c r="C652" t="s">
        <v>35</v>
      </c>
      <c r="D652" s="11">
        <v>704</v>
      </c>
      <c r="E652">
        <v>10.54</v>
      </c>
      <c r="F652">
        <v>15</v>
      </c>
      <c r="G652">
        <f>D652*F652</f>
        <v>10560</v>
      </c>
      <c r="H652" t="s">
        <v>72</v>
      </c>
      <c r="I652">
        <f>(F652-E652)*D652</f>
        <v>3139.8400000000006</v>
      </c>
      <c r="J652" s="9">
        <v>45581</v>
      </c>
      <c r="K652" t="s">
        <v>40</v>
      </c>
      <c r="L652" t="s">
        <v>33</v>
      </c>
    </row>
    <row r="653" spans="1:12" x14ac:dyDescent="0.25">
      <c r="A653">
        <v>15750</v>
      </c>
      <c r="B653" t="s">
        <v>29</v>
      </c>
      <c r="C653" t="s">
        <v>25</v>
      </c>
      <c r="D653" s="11">
        <v>4243</v>
      </c>
      <c r="E653">
        <v>3.35</v>
      </c>
      <c r="F653">
        <v>4</v>
      </c>
      <c r="G653">
        <f>D653*F653</f>
        <v>16972</v>
      </c>
      <c r="H653" t="s">
        <v>72</v>
      </c>
      <c r="I653">
        <f>(F653-E653)*D653</f>
        <v>2757.95</v>
      </c>
      <c r="J653" s="9">
        <v>45645</v>
      </c>
      <c r="K653" t="s">
        <v>39</v>
      </c>
      <c r="L653" t="s">
        <v>33</v>
      </c>
    </row>
    <row r="654" spans="1:12" x14ac:dyDescent="0.25">
      <c r="A654">
        <v>15628</v>
      </c>
      <c r="B654" t="s">
        <v>27</v>
      </c>
      <c r="C654" t="s">
        <v>35</v>
      </c>
      <c r="D654" s="11">
        <v>1095</v>
      </c>
      <c r="E654">
        <v>10.34</v>
      </c>
      <c r="F654">
        <v>12</v>
      </c>
      <c r="G654">
        <f>D654*F654</f>
        <v>13140</v>
      </c>
      <c r="H654" t="s">
        <v>71</v>
      </c>
      <c r="I654">
        <f>(F654-E654)*D654</f>
        <v>1817.7</v>
      </c>
      <c r="J654" s="9">
        <v>45500</v>
      </c>
      <c r="K654" t="s">
        <v>40</v>
      </c>
      <c r="L654" t="s">
        <v>24</v>
      </c>
    </row>
    <row r="655" spans="1:12" x14ac:dyDescent="0.25">
      <c r="A655">
        <v>15510</v>
      </c>
      <c r="B655" t="s">
        <v>43</v>
      </c>
      <c r="C655" t="s">
        <v>35</v>
      </c>
      <c r="D655" s="11">
        <v>1056</v>
      </c>
      <c r="E655">
        <v>10.51</v>
      </c>
      <c r="F655">
        <v>12</v>
      </c>
      <c r="G655">
        <f>D655*F655</f>
        <v>12672</v>
      </c>
      <c r="H655" t="s">
        <v>71</v>
      </c>
      <c r="I655">
        <f>(F655-E655)*D655</f>
        <v>1573.4400000000003</v>
      </c>
      <c r="J655" s="9">
        <v>45157</v>
      </c>
      <c r="K655" t="s">
        <v>39</v>
      </c>
      <c r="L655" t="s">
        <v>24</v>
      </c>
    </row>
    <row r="656" spans="1:12" x14ac:dyDescent="0.25">
      <c r="A656">
        <v>15509</v>
      </c>
      <c r="B656" t="s">
        <v>44</v>
      </c>
      <c r="C656" t="s">
        <v>37</v>
      </c>
      <c r="D656" s="11">
        <v>865</v>
      </c>
      <c r="E656">
        <v>250.53</v>
      </c>
      <c r="F656">
        <v>369</v>
      </c>
      <c r="G656">
        <f>D656*F656</f>
        <v>319185</v>
      </c>
      <c r="H656" t="s">
        <v>71</v>
      </c>
      <c r="I656">
        <f>(F656-E656)*D656</f>
        <v>102476.55</v>
      </c>
      <c r="J656" s="9">
        <v>45652</v>
      </c>
      <c r="K656" t="s">
        <v>41</v>
      </c>
      <c r="L656" t="s">
        <v>24</v>
      </c>
    </row>
    <row r="657" spans="1:12" x14ac:dyDescent="0.25">
      <c r="A657">
        <v>15439</v>
      </c>
      <c r="B657" t="s">
        <v>29</v>
      </c>
      <c r="C657" t="s">
        <v>35</v>
      </c>
      <c r="D657" s="11">
        <v>2696</v>
      </c>
      <c r="E657">
        <v>10.34</v>
      </c>
      <c r="F657">
        <v>14</v>
      </c>
      <c r="G657">
        <f>D657*F657</f>
        <v>37744</v>
      </c>
      <c r="H657" t="s">
        <v>72</v>
      </c>
      <c r="I657">
        <f>(F657-E657)*D657</f>
        <v>9867.36</v>
      </c>
      <c r="J657" s="9">
        <v>45297</v>
      </c>
      <c r="K657" t="s">
        <v>41</v>
      </c>
      <c r="L657" t="s">
        <v>24</v>
      </c>
    </row>
    <row r="658" spans="1:12" x14ac:dyDescent="0.25">
      <c r="A658">
        <v>15418</v>
      </c>
      <c r="B658" t="s">
        <v>29</v>
      </c>
      <c r="C658" t="s">
        <v>25</v>
      </c>
      <c r="D658" s="11">
        <v>490</v>
      </c>
      <c r="E658">
        <v>3.75</v>
      </c>
      <c r="F658">
        <v>6</v>
      </c>
      <c r="G658">
        <f>D658*F658</f>
        <v>2940</v>
      </c>
      <c r="H658" t="s">
        <v>72</v>
      </c>
      <c r="I658">
        <f>(F658-E658)*D658</f>
        <v>1102.5</v>
      </c>
      <c r="J658" s="9">
        <v>45320</v>
      </c>
      <c r="K658" t="s">
        <v>40</v>
      </c>
      <c r="L658" t="s">
        <v>28</v>
      </c>
    </row>
    <row r="659" spans="1:12" x14ac:dyDescent="0.25">
      <c r="A659">
        <v>15324</v>
      </c>
      <c r="B659" t="s">
        <v>44</v>
      </c>
      <c r="C659" t="s">
        <v>35</v>
      </c>
      <c r="D659" s="11">
        <v>2222</v>
      </c>
      <c r="E659">
        <v>10.6</v>
      </c>
      <c r="F659">
        <v>12</v>
      </c>
      <c r="G659">
        <f>D659*F659</f>
        <v>26664</v>
      </c>
      <c r="H659" t="s">
        <v>72</v>
      </c>
      <c r="I659">
        <f>(F659-E659)*D659</f>
        <v>3110.8000000000006</v>
      </c>
      <c r="J659" s="9">
        <v>45146</v>
      </c>
      <c r="K659" t="s">
        <v>41</v>
      </c>
      <c r="L659" t="s">
        <v>31</v>
      </c>
    </row>
    <row r="660" spans="1:12" x14ac:dyDescent="0.25">
      <c r="A660">
        <v>15301</v>
      </c>
      <c r="B660" t="s">
        <v>44</v>
      </c>
      <c r="C660" t="s">
        <v>37</v>
      </c>
      <c r="D660" s="11">
        <v>2935</v>
      </c>
      <c r="E660">
        <v>250.68</v>
      </c>
      <c r="F660">
        <v>354</v>
      </c>
      <c r="G660">
        <f>D660*F660</f>
        <v>1038990</v>
      </c>
      <c r="H660" t="s">
        <v>71</v>
      </c>
      <c r="I660">
        <f>(F660-E660)*D660</f>
        <v>303244.19999999995</v>
      </c>
      <c r="J660" s="9">
        <v>45170</v>
      </c>
      <c r="K660" t="s">
        <v>41</v>
      </c>
      <c r="L660" t="s">
        <v>24</v>
      </c>
    </row>
    <row r="661" spans="1:12" x14ac:dyDescent="0.25">
      <c r="A661">
        <v>15295</v>
      </c>
      <c r="B661" t="s">
        <v>43</v>
      </c>
      <c r="C661" t="s">
        <v>35</v>
      </c>
      <c r="D661" s="11">
        <v>2013</v>
      </c>
      <c r="E661">
        <v>10.96</v>
      </c>
      <c r="F661">
        <v>15</v>
      </c>
      <c r="G661">
        <f>D661*F661</f>
        <v>30195</v>
      </c>
      <c r="H661" t="s">
        <v>71</v>
      </c>
      <c r="I661">
        <f>(F661-E661)*D661</f>
        <v>8132.5199999999986</v>
      </c>
      <c r="J661" s="9">
        <v>45474</v>
      </c>
      <c r="K661" t="s">
        <v>39</v>
      </c>
      <c r="L661" t="s">
        <v>24</v>
      </c>
    </row>
    <row r="662" spans="1:12" x14ac:dyDescent="0.25">
      <c r="A662">
        <v>15265</v>
      </c>
      <c r="B662" t="s">
        <v>27</v>
      </c>
      <c r="C662" t="s">
        <v>30</v>
      </c>
      <c r="D662" s="11">
        <v>1545</v>
      </c>
      <c r="E662">
        <v>5.5</v>
      </c>
      <c r="F662">
        <v>7</v>
      </c>
      <c r="G662">
        <f>D662*F662</f>
        <v>10815</v>
      </c>
      <c r="H662" t="s">
        <v>71</v>
      </c>
      <c r="I662">
        <f>(F662-E662)*D662</f>
        <v>2317.5</v>
      </c>
      <c r="J662" s="9">
        <v>45237</v>
      </c>
      <c r="K662" t="s">
        <v>26</v>
      </c>
      <c r="L662" t="s">
        <v>31</v>
      </c>
    </row>
    <row r="663" spans="1:12" x14ac:dyDescent="0.25">
      <c r="A663">
        <v>15241</v>
      </c>
      <c r="B663" t="s">
        <v>43</v>
      </c>
      <c r="C663" t="s">
        <v>30</v>
      </c>
      <c r="D663" s="11">
        <v>2996</v>
      </c>
      <c r="E663">
        <v>5.49</v>
      </c>
      <c r="F663">
        <v>6</v>
      </c>
      <c r="G663">
        <f>D663*F663</f>
        <v>17976</v>
      </c>
      <c r="H663" t="s">
        <v>72</v>
      </c>
      <c r="I663">
        <f>(F663-E663)*D663</f>
        <v>1527.9599999999994</v>
      </c>
      <c r="J663" s="9">
        <v>45137</v>
      </c>
      <c r="K663" t="s">
        <v>41</v>
      </c>
      <c r="L663" t="s">
        <v>24</v>
      </c>
    </row>
    <row r="664" spans="1:12" x14ac:dyDescent="0.25">
      <c r="A664">
        <v>14891</v>
      </c>
      <c r="B664" t="s">
        <v>42</v>
      </c>
      <c r="C664" t="s">
        <v>35</v>
      </c>
      <c r="D664" s="11">
        <v>1122</v>
      </c>
      <c r="E664">
        <v>10.09</v>
      </c>
      <c r="F664">
        <v>12</v>
      </c>
      <c r="G664">
        <f>D664*F664</f>
        <v>13464</v>
      </c>
      <c r="H664" t="s">
        <v>72</v>
      </c>
      <c r="I664">
        <f>(F664-E664)*D664</f>
        <v>2143.02</v>
      </c>
      <c r="J664" s="9">
        <v>45053</v>
      </c>
      <c r="K664" t="s">
        <v>41</v>
      </c>
      <c r="L664" t="s">
        <v>24</v>
      </c>
    </row>
    <row r="665" spans="1:12" x14ac:dyDescent="0.25">
      <c r="A665">
        <v>14872</v>
      </c>
      <c r="B665" t="s">
        <v>44</v>
      </c>
      <c r="C665" t="s">
        <v>35</v>
      </c>
      <c r="D665" s="11">
        <v>2009</v>
      </c>
      <c r="E665">
        <v>10.79</v>
      </c>
      <c r="F665">
        <v>15</v>
      </c>
      <c r="G665">
        <f>D665*F665</f>
        <v>30135</v>
      </c>
      <c r="H665" t="s">
        <v>72</v>
      </c>
      <c r="I665">
        <f>(F665-E665)*D665</f>
        <v>8457.8900000000012</v>
      </c>
      <c r="J665" s="9">
        <v>45088</v>
      </c>
      <c r="K665" t="s">
        <v>39</v>
      </c>
      <c r="L665" t="s">
        <v>33</v>
      </c>
    </row>
    <row r="666" spans="1:12" x14ac:dyDescent="0.25">
      <c r="A666">
        <v>14689</v>
      </c>
      <c r="B666" t="s">
        <v>27</v>
      </c>
      <c r="C666" t="s">
        <v>25</v>
      </c>
      <c r="D666" s="11">
        <v>766</v>
      </c>
      <c r="E666">
        <v>3.11</v>
      </c>
      <c r="F666">
        <v>5</v>
      </c>
      <c r="G666">
        <f>D666*F666</f>
        <v>3830</v>
      </c>
      <c r="H666" t="s">
        <v>71</v>
      </c>
      <c r="I666">
        <f>(F666-E666)*D666</f>
        <v>1447.74</v>
      </c>
      <c r="J666" s="9">
        <v>45290</v>
      </c>
      <c r="K666" t="s">
        <v>39</v>
      </c>
      <c r="L666" t="s">
        <v>31</v>
      </c>
    </row>
    <row r="667" spans="1:12" x14ac:dyDescent="0.25">
      <c r="A667">
        <v>14619</v>
      </c>
      <c r="B667" t="s">
        <v>43</v>
      </c>
      <c r="C667" t="s">
        <v>25</v>
      </c>
      <c r="D667" s="11">
        <v>2030</v>
      </c>
      <c r="E667">
        <v>3.43</v>
      </c>
      <c r="F667">
        <v>5</v>
      </c>
      <c r="G667">
        <f>D667*F667</f>
        <v>10150</v>
      </c>
      <c r="H667" t="s">
        <v>72</v>
      </c>
      <c r="I667">
        <f>(F667-E667)*D667</f>
        <v>3187.0999999999995</v>
      </c>
      <c r="J667" s="9">
        <v>45350</v>
      </c>
      <c r="K667" t="s">
        <v>40</v>
      </c>
      <c r="L667" t="s">
        <v>28</v>
      </c>
    </row>
    <row r="668" spans="1:12" x14ac:dyDescent="0.25">
      <c r="A668">
        <v>14610</v>
      </c>
      <c r="B668" t="s">
        <v>44</v>
      </c>
      <c r="C668" t="s">
        <v>35</v>
      </c>
      <c r="D668" s="11">
        <v>218</v>
      </c>
      <c r="E668">
        <v>10.75</v>
      </c>
      <c r="F668">
        <v>17</v>
      </c>
      <c r="G668">
        <f>D668*F668</f>
        <v>3706</v>
      </c>
      <c r="H668" t="s">
        <v>72</v>
      </c>
      <c r="I668">
        <f>(F668-E668)*D668</f>
        <v>1362.5</v>
      </c>
      <c r="J668" s="9">
        <v>45748</v>
      </c>
      <c r="K668" t="s">
        <v>39</v>
      </c>
      <c r="L668" t="s">
        <v>28</v>
      </c>
    </row>
    <row r="669" spans="1:12" x14ac:dyDescent="0.25">
      <c r="A669">
        <v>14113</v>
      </c>
      <c r="B669" t="s">
        <v>44</v>
      </c>
      <c r="C669" t="s">
        <v>25</v>
      </c>
      <c r="D669" s="11">
        <v>2416</v>
      </c>
      <c r="E669">
        <v>3.67</v>
      </c>
      <c r="F669">
        <v>5</v>
      </c>
      <c r="G669">
        <f>D669*F669</f>
        <v>12080</v>
      </c>
      <c r="H669" t="s">
        <v>71</v>
      </c>
      <c r="I669">
        <f>(F669-E669)*D669</f>
        <v>3213.28</v>
      </c>
      <c r="J669" s="9">
        <v>45073</v>
      </c>
      <c r="K669" t="s">
        <v>41</v>
      </c>
      <c r="L669" t="s">
        <v>33</v>
      </c>
    </row>
    <row r="670" spans="1:12" x14ac:dyDescent="0.25">
      <c r="A670">
        <v>14101</v>
      </c>
      <c r="B670" t="s">
        <v>43</v>
      </c>
      <c r="C670" t="s">
        <v>36</v>
      </c>
      <c r="D670" s="11">
        <v>547</v>
      </c>
      <c r="E670">
        <v>120.46</v>
      </c>
      <c r="F670">
        <v>146</v>
      </c>
      <c r="G670">
        <f>D670*F670</f>
        <v>79862</v>
      </c>
      <c r="H670" t="s">
        <v>71</v>
      </c>
      <c r="I670">
        <f>(F670-E670)*D670</f>
        <v>13970.380000000003</v>
      </c>
      <c r="J670" s="9">
        <v>45636</v>
      </c>
      <c r="K670" t="s">
        <v>40</v>
      </c>
      <c r="L670" t="s">
        <v>24</v>
      </c>
    </row>
    <row r="671" spans="1:12" x14ac:dyDescent="0.25">
      <c r="A671">
        <v>14024</v>
      </c>
      <c r="B671" t="s">
        <v>27</v>
      </c>
      <c r="C671" t="s">
        <v>37</v>
      </c>
      <c r="D671" s="11">
        <v>263</v>
      </c>
      <c r="E671">
        <v>250.23</v>
      </c>
      <c r="F671">
        <v>296</v>
      </c>
      <c r="G671">
        <f>D671*F671</f>
        <v>77848</v>
      </c>
      <c r="H671" t="s">
        <v>71</v>
      </c>
      <c r="I671">
        <f>(F671-E671)*D671</f>
        <v>12037.510000000002</v>
      </c>
      <c r="J671" s="9">
        <v>45394</v>
      </c>
      <c r="K671" t="s">
        <v>39</v>
      </c>
      <c r="L671" t="s">
        <v>24</v>
      </c>
    </row>
    <row r="672" spans="1:12" x14ac:dyDescent="0.25">
      <c r="A672">
        <v>13662</v>
      </c>
      <c r="B672" t="s">
        <v>32</v>
      </c>
      <c r="C672" t="s">
        <v>35</v>
      </c>
      <c r="D672" s="11">
        <v>1414</v>
      </c>
      <c r="E672">
        <v>10.49</v>
      </c>
      <c r="F672">
        <v>13</v>
      </c>
      <c r="G672">
        <f>D672*F672</f>
        <v>18382</v>
      </c>
      <c r="H672" t="s">
        <v>71</v>
      </c>
      <c r="I672">
        <f>(F672-E672)*D672</f>
        <v>3549.14</v>
      </c>
      <c r="J672" s="9">
        <v>45220</v>
      </c>
      <c r="K672" t="s">
        <v>39</v>
      </c>
      <c r="L672" t="s">
        <v>34</v>
      </c>
    </row>
    <row r="673" spans="1:12" x14ac:dyDescent="0.25">
      <c r="A673">
        <v>13656</v>
      </c>
      <c r="B673" t="s">
        <v>32</v>
      </c>
      <c r="C673" t="s">
        <v>35</v>
      </c>
      <c r="D673" s="11">
        <v>1570</v>
      </c>
      <c r="E673">
        <v>10.87</v>
      </c>
      <c r="F673">
        <v>16</v>
      </c>
      <c r="G673">
        <f>D673*F673</f>
        <v>25120</v>
      </c>
      <c r="H673" t="s">
        <v>71</v>
      </c>
      <c r="I673">
        <f>(F673-E673)*D673</f>
        <v>8054.1000000000013</v>
      </c>
      <c r="J673" s="9">
        <v>45743</v>
      </c>
      <c r="K673" t="s">
        <v>39</v>
      </c>
      <c r="L673" t="s">
        <v>33</v>
      </c>
    </row>
    <row r="674" spans="1:12" x14ac:dyDescent="0.25">
      <c r="A674">
        <v>13569</v>
      </c>
      <c r="B674" t="s">
        <v>44</v>
      </c>
      <c r="C674" t="s">
        <v>36</v>
      </c>
      <c r="D674" s="11">
        <v>655</v>
      </c>
      <c r="E674">
        <v>120.96</v>
      </c>
      <c r="F674">
        <v>150</v>
      </c>
      <c r="G674">
        <f>D674*F674</f>
        <v>98250</v>
      </c>
      <c r="H674" t="s">
        <v>71</v>
      </c>
      <c r="I674">
        <f>(F674-E674)*D674</f>
        <v>19021.200000000004</v>
      </c>
      <c r="J674" s="9">
        <v>45330</v>
      </c>
      <c r="K674" t="s">
        <v>41</v>
      </c>
      <c r="L674" t="s">
        <v>28</v>
      </c>
    </row>
    <row r="675" spans="1:12" x14ac:dyDescent="0.25">
      <c r="A675">
        <v>13567</v>
      </c>
      <c r="B675" t="s">
        <v>43</v>
      </c>
      <c r="C675" t="s">
        <v>35</v>
      </c>
      <c r="D675" s="11">
        <v>2992</v>
      </c>
      <c r="E675">
        <v>10.67</v>
      </c>
      <c r="F675">
        <v>16</v>
      </c>
      <c r="G675">
        <f>D675*F675</f>
        <v>47872</v>
      </c>
      <c r="H675" t="s">
        <v>71</v>
      </c>
      <c r="I675">
        <f>(F675-E675)*D675</f>
        <v>15947.36</v>
      </c>
      <c r="J675" s="9">
        <v>45152</v>
      </c>
      <c r="K675" t="s">
        <v>40</v>
      </c>
      <c r="L675" t="s">
        <v>33</v>
      </c>
    </row>
    <row r="676" spans="1:12" x14ac:dyDescent="0.25">
      <c r="A676">
        <v>13369</v>
      </c>
      <c r="B676" t="s">
        <v>32</v>
      </c>
      <c r="C676" t="s">
        <v>35</v>
      </c>
      <c r="D676" s="11">
        <v>700</v>
      </c>
      <c r="E676">
        <v>10.39</v>
      </c>
      <c r="F676">
        <v>12</v>
      </c>
      <c r="G676">
        <f>D676*F676</f>
        <v>8400</v>
      </c>
      <c r="H676" t="s">
        <v>72</v>
      </c>
      <c r="I676">
        <f>(F676-E676)*D676</f>
        <v>1126.9999999999995</v>
      </c>
      <c r="J676" s="9">
        <v>45707</v>
      </c>
      <c r="K676" t="s">
        <v>41</v>
      </c>
      <c r="L676" t="s">
        <v>24</v>
      </c>
    </row>
    <row r="677" spans="1:12" x14ac:dyDescent="0.25">
      <c r="A677">
        <v>13326</v>
      </c>
      <c r="B677" t="s">
        <v>32</v>
      </c>
      <c r="C677" t="s">
        <v>37</v>
      </c>
      <c r="D677" s="11">
        <v>2436</v>
      </c>
      <c r="E677">
        <v>250.79</v>
      </c>
      <c r="F677">
        <v>347</v>
      </c>
      <c r="G677">
        <f>D677*F677</f>
        <v>845292</v>
      </c>
      <c r="H677" t="s">
        <v>71</v>
      </c>
      <c r="I677">
        <f>(F677-E677)*D677</f>
        <v>234367.56000000003</v>
      </c>
      <c r="J677" s="9">
        <v>45070</v>
      </c>
      <c r="K677" t="s">
        <v>40</v>
      </c>
      <c r="L677" t="s">
        <v>34</v>
      </c>
    </row>
    <row r="678" spans="1:12" x14ac:dyDescent="0.25">
      <c r="A678">
        <v>13202</v>
      </c>
      <c r="B678" t="s">
        <v>43</v>
      </c>
      <c r="C678" t="s">
        <v>36</v>
      </c>
      <c r="D678" s="11">
        <v>2832</v>
      </c>
      <c r="E678">
        <v>120.01</v>
      </c>
      <c r="F678">
        <v>142</v>
      </c>
      <c r="G678">
        <f>D678*F678</f>
        <v>402144</v>
      </c>
      <c r="H678" t="s">
        <v>72</v>
      </c>
      <c r="I678">
        <f>(F678-E678)*D678</f>
        <v>62275.679999999986</v>
      </c>
      <c r="J678" s="9">
        <v>45113</v>
      </c>
      <c r="K678" t="s">
        <v>40</v>
      </c>
      <c r="L678" t="s">
        <v>24</v>
      </c>
    </row>
    <row r="679" spans="1:12" x14ac:dyDescent="0.25">
      <c r="A679">
        <v>12953</v>
      </c>
      <c r="B679" t="s">
        <v>27</v>
      </c>
      <c r="C679" t="s">
        <v>25</v>
      </c>
      <c r="D679" s="11">
        <v>2580</v>
      </c>
      <c r="E679">
        <v>3.83</v>
      </c>
      <c r="F679">
        <v>5</v>
      </c>
      <c r="G679">
        <f>D679*F679</f>
        <v>12900</v>
      </c>
      <c r="H679" t="s">
        <v>71</v>
      </c>
      <c r="I679">
        <f>(F679-E679)*D679</f>
        <v>3018.6</v>
      </c>
      <c r="J679" s="9">
        <v>45145</v>
      </c>
      <c r="K679" t="s">
        <v>39</v>
      </c>
      <c r="L679" t="s">
        <v>24</v>
      </c>
    </row>
    <row r="680" spans="1:12" x14ac:dyDescent="0.25">
      <c r="A680">
        <v>12907</v>
      </c>
      <c r="B680" t="s">
        <v>44</v>
      </c>
      <c r="C680" t="s">
        <v>35</v>
      </c>
      <c r="D680" s="11">
        <v>2632</v>
      </c>
      <c r="E680">
        <v>10.02</v>
      </c>
      <c r="F680">
        <v>12</v>
      </c>
      <c r="G680">
        <f>D680*F680</f>
        <v>31584</v>
      </c>
      <c r="H680" t="s">
        <v>72</v>
      </c>
      <c r="I680">
        <f>(F680-E680)*D680</f>
        <v>5211.3600000000015</v>
      </c>
      <c r="J680" s="9">
        <v>45663</v>
      </c>
      <c r="K680" t="s">
        <v>41</v>
      </c>
      <c r="L680" t="s">
        <v>24</v>
      </c>
    </row>
    <row r="681" spans="1:12" x14ac:dyDescent="0.25">
      <c r="A681">
        <v>12740</v>
      </c>
      <c r="B681" t="s">
        <v>44</v>
      </c>
      <c r="C681" t="s">
        <v>30</v>
      </c>
      <c r="D681" s="11">
        <v>2851</v>
      </c>
      <c r="E681">
        <v>5.65</v>
      </c>
      <c r="F681">
        <v>7</v>
      </c>
      <c r="G681">
        <f>D681*F681</f>
        <v>19957</v>
      </c>
      <c r="H681" t="s">
        <v>71</v>
      </c>
      <c r="I681">
        <f>(F681-E681)*D681</f>
        <v>3848.849999999999</v>
      </c>
      <c r="J681" s="9">
        <v>45324</v>
      </c>
      <c r="K681" t="s">
        <v>39</v>
      </c>
      <c r="L681" t="s">
        <v>24</v>
      </c>
    </row>
    <row r="682" spans="1:12" x14ac:dyDescent="0.25">
      <c r="A682">
        <v>12396</v>
      </c>
      <c r="B682" t="s">
        <v>42</v>
      </c>
      <c r="C682" t="s">
        <v>30</v>
      </c>
      <c r="D682" s="11">
        <v>720</v>
      </c>
      <c r="E682">
        <v>5.05</v>
      </c>
      <c r="F682">
        <v>7</v>
      </c>
      <c r="G682">
        <f>D682*F682</f>
        <v>5040</v>
      </c>
      <c r="H682" t="s">
        <v>71</v>
      </c>
      <c r="I682">
        <f>(F682-E682)*D682</f>
        <v>1404.0000000000002</v>
      </c>
      <c r="J682" s="9">
        <v>45608</v>
      </c>
      <c r="K682" t="s">
        <v>40</v>
      </c>
      <c r="L682" t="s">
        <v>24</v>
      </c>
    </row>
    <row r="683" spans="1:12" x14ac:dyDescent="0.25">
      <c r="A683">
        <v>12366</v>
      </c>
      <c r="B683" t="s">
        <v>32</v>
      </c>
      <c r="C683" t="s">
        <v>37</v>
      </c>
      <c r="D683" s="11">
        <v>662</v>
      </c>
      <c r="E683">
        <v>250.12</v>
      </c>
      <c r="F683">
        <v>371</v>
      </c>
      <c r="G683">
        <f>D683*F683</f>
        <v>245602</v>
      </c>
      <c r="H683" t="s">
        <v>72</v>
      </c>
      <c r="I683">
        <f>(F683-E683)*D683</f>
        <v>80022.559999999998</v>
      </c>
      <c r="J683" s="9">
        <v>45647</v>
      </c>
      <c r="K683" t="s">
        <v>39</v>
      </c>
      <c r="L683" t="s">
        <v>33</v>
      </c>
    </row>
    <row r="684" spans="1:12" x14ac:dyDescent="0.25">
      <c r="A684">
        <v>12276</v>
      </c>
      <c r="B684" t="s">
        <v>42</v>
      </c>
      <c r="C684" t="s">
        <v>25</v>
      </c>
      <c r="D684" s="11">
        <v>2706</v>
      </c>
      <c r="E684">
        <v>3.81</v>
      </c>
      <c r="F684">
        <v>5</v>
      </c>
      <c r="G684">
        <f>D684*F684</f>
        <v>13530</v>
      </c>
      <c r="H684" t="s">
        <v>72</v>
      </c>
      <c r="I684">
        <f>(F684-E684)*D684</f>
        <v>3220.14</v>
      </c>
      <c r="J684" s="9">
        <v>45510</v>
      </c>
      <c r="K684" t="s">
        <v>41</v>
      </c>
      <c r="L684" t="s">
        <v>24</v>
      </c>
    </row>
    <row r="685" spans="1:12" x14ac:dyDescent="0.25">
      <c r="A685">
        <v>12263</v>
      </c>
      <c r="B685" t="s">
        <v>27</v>
      </c>
      <c r="C685" t="s">
        <v>37</v>
      </c>
      <c r="D685" s="11">
        <v>880</v>
      </c>
      <c r="E685">
        <v>250.86</v>
      </c>
      <c r="F685">
        <v>354</v>
      </c>
      <c r="G685">
        <f>D685*F685</f>
        <v>311520</v>
      </c>
      <c r="H685" t="s">
        <v>71</v>
      </c>
      <c r="I685">
        <f>(F685-E685)*D685</f>
        <v>90763.199999999983</v>
      </c>
      <c r="J685" s="9">
        <v>45053</v>
      </c>
      <c r="K685" t="s">
        <v>40</v>
      </c>
      <c r="L685" t="s">
        <v>31</v>
      </c>
    </row>
    <row r="686" spans="1:12" x14ac:dyDescent="0.25">
      <c r="A686">
        <v>12216</v>
      </c>
      <c r="B686" t="s">
        <v>42</v>
      </c>
      <c r="C686" t="s">
        <v>35</v>
      </c>
      <c r="D686" s="11">
        <v>1233</v>
      </c>
      <c r="E686">
        <v>10.45</v>
      </c>
      <c r="F686">
        <v>12</v>
      </c>
      <c r="G686">
        <f>D686*F686</f>
        <v>14796</v>
      </c>
      <c r="H686" t="s">
        <v>71</v>
      </c>
      <c r="I686">
        <f>(F686-E686)*D686</f>
        <v>1911.1500000000008</v>
      </c>
      <c r="J686" s="9">
        <v>45554</v>
      </c>
      <c r="K686" t="s">
        <v>41</v>
      </c>
      <c r="L686" t="s">
        <v>24</v>
      </c>
    </row>
    <row r="687" spans="1:12" x14ac:dyDescent="0.25">
      <c r="A687">
        <v>12209</v>
      </c>
      <c r="B687" t="s">
        <v>32</v>
      </c>
      <c r="C687" t="s">
        <v>38</v>
      </c>
      <c r="D687" s="11">
        <v>2548</v>
      </c>
      <c r="E687">
        <v>260.95999999999998</v>
      </c>
      <c r="F687">
        <v>345</v>
      </c>
      <c r="G687">
        <f>D687*F687</f>
        <v>879060</v>
      </c>
      <c r="H687" t="s">
        <v>71</v>
      </c>
      <c r="I687">
        <f>(F687-E687)*D687</f>
        <v>214133.92000000004</v>
      </c>
      <c r="J687" s="9">
        <v>45510</v>
      </c>
      <c r="K687" t="s">
        <v>41</v>
      </c>
      <c r="L687" t="s">
        <v>28</v>
      </c>
    </row>
    <row r="688" spans="1:12" x14ac:dyDescent="0.25">
      <c r="A688">
        <v>12118</v>
      </c>
      <c r="B688" t="s">
        <v>27</v>
      </c>
      <c r="C688" t="s">
        <v>30</v>
      </c>
      <c r="D688" s="11">
        <v>1159</v>
      </c>
      <c r="E688">
        <v>5.75</v>
      </c>
      <c r="F688">
        <v>9</v>
      </c>
      <c r="G688">
        <f>D688*F688</f>
        <v>10431</v>
      </c>
      <c r="H688" t="s">
        <v>71</v>
      </c>
      <c r="I688">
        <f>(F688-E688)*D688</f>
        <v>3766.75</v>
      </c>
      <c r="J688" s="9">
        <v>45648</v>
      </c>
      <c r="K688" t="s">
        <v>40</v>
      </c>
      <c r="L688" t="s">
        <v>24</v>
      </c>
    </row>
    <row r="689" spans="1:12" x14ac:dyDescent="0.25">
      <c r="A689">
        <v>12028</v>
      </c>
      <c r="B689" t="s">
        <v>32</v>
      </c>
      <c r="C689" t="s">
        <v>30</v>
      </c>
      <c r="D689" s="11">
        <v>1100</v>
      </c>
      <c r="E689">
        <v>5.51</v>
      </c>
      <c r="F689">
        <v>8</v>
      </c>
      <c r="G689">
        <f>D689*F689</f>
        <v>8800</v>
      </c>
      <c r="H689" t="s">
        <v>71</v>
      </c>
      <c r="I689">
        <f>(F689-E689)*D689</f>
        <v>2739.0000000000005</v>
      </c>
      <c r="J689" s="9">
        <v>45033</v>
      </c>
      <c r="K689" t="s">
        <v>40</v>
      </c>
      <c r="L689" t="s">
        <v>34</v>
      </c>
    </row>
    <row r="690" spans="1:12" x14ac:dyDescent="0.25">
      <c r="A690">
        <v>12001</v>
      </c>
      <c r="B690" t="s">
        <v>32</v>
      </c>
      <c r="C690" t="s">
        <v>37</v>
      </c>
      <c r="D690" s="11">
        <v>877</v>
      </c>
      <c r="E690">
        <v>250.34</v>
      </c>
      <c r="F690">
        <v>343</v>
      </c>
      <c r="G690">
        <f>D690*F690</f>
        <v>300811</v>
      </c>
      <c r="H690" t="s">
        <v>72</v>
      </c>
      <c r="I690">
        <f>(F690-E690)*D690</f>
        <v>81262.819999999992</v>
      </c>
      <c r="J690" s="9">
        <v>45334</v>
      </c>
      <c r="K690" t="s">
        <v>40</v>
      </c>
      <c r="L690" t="s">
        <v>33</v>
      </c>
    </row>
    <row r="691" spans="1:12" x14ac:dyDescent="0.25">
      <c r="A691">
        <v>11942</v>
      </c>
      <c r="B691" t="s">
        <v>27</v>
      </c>
      <c r="C691" t="s">
        <v>36</v>
      </c>
      <c r="D691" s="11">
        <v>1013</v>
      </c>
      <c r="E691">
        <v>120.99</v>
      </c>
      <c r="F691">
        <v>130</v>
      </c>
      <c r="G691">
        <f>D691*F691</f>
        <v>131690</v>
      </c>
      <c r="H691" t="s">
        <v>71</v>
      </c>
      <c r="I691">
        <f>(F691-E691)*D691</f>
        <v>9127.1300000000047</v>
      </c>
      <c r="J691" s="9">
        <v>45204</v>
      </c>
      <c r="K691" t="s">
        <v>41</v>
      </c>
      <c r="L691" t="s">
        <v>31</v>
      </c>
    </row>
    <row r="692" spans="1:12" x14ac:dyDescent="0.25">
      <c r="A692">
        <v>11889</v>
      </c>
      <c r="B692" t="s">
        <v>32</v>
      </c>
      <c r="C692" t="s">
        <v>38</v>
      </c>
      <c r="D692" s="11">
        <v>2876</v>
      </c>
      <c r="E692">
        <v>260.24</v>
      </c>
      <c r="F692">
        <v>344</v>
      </c>
      <c r="G692">
        <f>D692*F692</f>
        <v>989344</v>
      </c>
      <c r="H692" t="s">
        <v>71</v>
      </c>
      <c r="I692">
        <f>(F692-E692)*D692</f>
        <v>240893.75999999998</v>
      </c>
      <c r="J692" s="9">
        <v>45094</v>
      </c>
      <c r="K692" t="s">
        <v>40</v>
      </c>
      <c r="L692" t="s">
        <v>24</v>
      </c>
    </row>
    <row r="693" spans="1:12" x14ac:dyDescent="0.25">
      <c r="A693">
        <v>11851</v>
      </c>
      <c r="B693" t="s">
        <v>32</v>
      </c>
      <c r="C693" t="s">
        <v>37</v>
      </c>
      <c r="D693" s="11">
        <v>1265</v>
      </c>
      <c r="E693">
        <v>250.82</v>
      </c>
      <c r="F693">
        <v>372</v>
      </c>
      <c r="G693">
        <f>D693*F693</f>
        <v>470580</v>
      </c>
      <c r="H693" t="s">
        <v>72</v>
      </c>
      <c r="I693">
        <f>(F693-E693)*D693</f>
        <v>153292.70000000001</v>
      </c>
      <c r="J693" s="9">
        <v>45655</v>
      </c>
      <c r="K693" t="s">
        <v>40</v>
      </c>
      <c r="L693" t="s">
        <v>24</v>
      </c>
    </row>
    <row r="694" spans="1:12" x14ac:dyDescent="0.25">
      <c r="A694">
        <v>11491</v>
      </c>
      <c r="B694" t="s">
        <v>44</v>
      </c>
      <c r="C694" t="s">
        <v>36</v>
      </c>
      <c r="D694" s="11">
        <v>567</v>
      </c>
      <c r="E694">
        <v>120.22</v>
      </c>
      <c r="F694">
        <v>140</v>
      </c>
      <c r="G694">
        <f>D694*F694</f>
        <v>79380</v>
      </c>
      <c r="H694" t="s">
        <v>71</v>
      </c>
      <c r="I694">
        <f>(F694-E694)*D694</f>
        <v>11215.26</v>
      </c>
      <c r="J694" s="9">
        <v>45256</v>
      </c>
      <c r="K694" t="s">
        <v>40</v>
      </c>
      <c r="L694" t="s">
        <v>33</v>
      </c>
    </row>
    <row r="695" spans="1:12" x14ac:dyDescent="0.25">
      <c r="A695">
        <v>11450</v>
      </c>
      <c r="B695" t="s">
        <v>29</v>
      </c>
      <c r="C695" t="s">
        <v>38</v>
      </c>
      <c r="D695" s="11">
        <v>941</v>
      </c>
      <c r="E695">
        <v>260.77999999999997</v>
      </c>
      <c r="F695">
        <v>347</v>
      </c>
      <c r="G695">
        <f>D695*F695</f>
        <v>326527</v>
      </c>
      <c r="H695" t="s">
        <v>71</v>
      </c>
      <c r="I695">
        <f>(F695-E695)*D695</f>
        <v>81133.020000000019</v>
      </c>
      <c r="J695" s="9">
        <v>45658</v>
      </c>
      <c r="K695" t="s">
        <v>39</v>
      </c>
      <c r="L695" t="s">
        <v>24</v>
      </c>
    </row>
    <row r="696" spans="1:12" x14ac:dyDescent="0.25">
      <c r="A696">
        <v>11408</v>
      </c>
      <c r="B696" t="s">
        <v>32</v>
      </c>
      <c r="C696" t="s">
        <v>36</v>
      </c>
      <c r="D696" s="11">
        <v>241</v>
      </c>
      <c r="E696">
        <v>120.53</v>
      </c>
      <c r="F696">
        <v>146</v>
      </c>
      <c r="G696">
        <f>D696*F696</f>
        <v>35186</v>
      </c>
      <c r="H696" t="s">
        <v>71</v>
      </c>
      <c r="I696">
        <f>(F696-E696)*D696</f>
        <v>6138.2699999999995</v>
      </c>
      <c r="J696" s="9">
        <v>45537</v>
      </c>
      <c r="K696" t="s">
        <v>41</v>
      </c>
      <c r="L696" t="s">
        <v>24</v>
      </c>
    </row>
    <row r="697" spans="1:12" x14ac:dyDescent="0.25">
      <c r="A697">
        <v>11171</v>
      </c>
      <c r="B697" t="s">
        <v>43</v>
      </c>
      <c r="C697" t="s">
        <v>35</v>
      </c>
      <c r="D697" s="11">
        <v>2797</v>
      </c>
      <c r="E697">
        <v>10.65</v>
      </c>
      <c r="F697">
        <v>11</v>
      </c>
      <c r="G697">
        <f>D697*F697</f>
        <v>30767</v>
      </c>
      <c r="H697" t="s">
        <v>72</v>
      </c>
      <c r="I697">
        <f>(F697-E697)*D697</f>
        <v>978.94999999999902</v>
      </c>
      <c r="J697" s="9">
        <v>45409</v>
      </c>
      <c r="K697" t="s">
        <v>40</v>
      </c>
      <c r="L697" t="s">
        <v>33</v>
      </c>
    </row>
    <row r="698" spans="1:12" x14ac:dyDescent="0.25">
      <c r="A698">
        <v>10824</v>
      </c>
      <c r="B698" t="s">
        <v>32</v>
      </c>
      <c r="C698" t="s">
        <v>30</v>
      </c>
      <c r="D698" s="11">
        <v>1138</v>
      </c>
      <c r="E698">
        <v>5.1100000000000003</v>
      </c>
      <c r="F698">
        <v>7</v>
      </c>
      <c r="G698">
        <f>D698*F698</f>
        <v>7966</v>
      </c>
      <c r="H698" t="s">
        <v>72</v>
      </c>
      <c r="I698">
        <f>(F698-E698)*D698</f>
        <v>2150.8199999999997</v>
      </c>
      <c r="J698" s="9">
        <v>45576</v>
      </c>
      <c r="K698" t="s">
        <v>39</v>
      </c>
      <c r="L698" t="s">
        <v>33</v>
      </c>
    </row>
    <row r="699" spans="1:12" x14ac:dyDescent="0.25">
      <c r="A699">
        <v>10786</v>
      </c>
      <c r="B699" t="s">
        <v>29</v>
      </c>
      <c r="C699" t="s">
        <v>36</v>
      </c>
      <c r="D699" s="11">
        <v>245</v>
      </c>
      <c r="E699">
        <v>120.96</v>
      </c>
      <c r="F699">
        <v>148</v>
      </c>
      <c r="G699">
        <f>D699*F699</f>
        <v>36260</v>
      </c>
      <c r="H699" t="s">
        <v>71</v>
      </c>
      <c r="I699">
        <f>(F699-E699)*D699</f>
        <v>6624.8000000000011</v>
      </c>
      <c r="J699" s="9">
        <v>45667</v>
      </c>
      <c r="K699" t="s">
        <v>40</v>
      </c>
      <c r="L699" t="s">
        <v>28</v>
      </c>
    </row>
    <row r="700" spans="1:12" x14ac:dyDescent="0.25">
      <c r="A700">
        <v>10651</v>
      </c>
      <c r="B700" t="s">
        <v>44</v>
      </c>
      <c r="C700" t="s">
        <v>30</v>
      </c>
      <c r="D700" s="11">
        <v>200</v>
      </c>
      <c r="E700">
        <v>6</v>
      </c>
      <c r="F700">
        <v>8</v>
      </c>
      <c r="G700">
        <f>D700*F700</f>
        <v>1600</v>
      </c>
      <c r="H700" t="s">
        <v>71</v>
      </c>
      <c r="I700">
        <f>(F700-E700)*D700</f>
        <v>400</v>
      </c>
      <c r="J700" s="9">
        <v>45061</v>
      </c>
      <c r="K700" t="s">
        <v>41</v>
      </c>
      <c r="L700" t="s">
        <v>24</v>
      </c>
    </row>
    <row r="701" spans="1:12" x14ac:dyDescent="0.25">
      <c r="A701">
        <v>10128</v>
      </c>
      <c r="B701" t="s">
        <v>44</v>
      </c>
      <c r="C701" t="s">
        <v>25</v>
      </c>
      <c r="D701" s="11">
        <v>831</v>
      </c>
      <c r="E701">
        <v>4</v>
      </c>
      <c r="F701">
        <v>6</v>
      </c>
      <c r="G701">
        <f>D701*F701</f>
        <v>4986</v>
      </c>
      <c r="H701" t="s">
        <v>72</v>
      </c>
      <c r="I701">
        <f>(F701-E701)*D701</f>
        <v>1662</v>
      </c>
      <c r="J701" s="9">
        <v>45258</v>
      </c>
      <c r="K701" t="s">
        <v>39</v>
      </c>
      <c r="L701" t="s">
        <v>24</v>
      </c>
    </row>
  </sheetData>
  <sortState xmlns:xlrd2="http://schemas.microsoft.com/office/spreadsheetml/2017/richdata2" ref="A2:M701">
    <sortCondition descending="1" ref="A2:A701"/>
    <sortCondition ref="C2:C701"/>
  </sortState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9F72-4471-439E-B201-BB904CE7FF2A}">
  <dimension ref="D3:AC44"/>
  <sheetViews>
    <sheetView topLeftCell="D1" workbookViewId="0">
      <selection activeCell="AC21" sqref="AC21"/>
    </sheetView>
  </sheetViews>
  <sheetFormatPr defaultRowHeight="15" x14ac:dyDescent="0.25"/>
  <cols>
    <col min="4" max="4" width="19.7109375" customWidth="1"/>
    <col min="5" max="5" width="9" bestFit="1" customWidth="1"/>
    <col min="11" max="11" width="16.85546875" bestFit="1" customWidth="1"/>
    <col min="14" max="15" width="10.7109375" bestFit="1" customWidth="1"/>
  </cols>
  <sheetData>
    <row r="3" spans="4:29" x14ac:dyDescent="0.25">
      <c r="K3" t="s">
        <v>378</v>
      </c>
      <c r="L3">
        <v>1</v>
      </c>
      <c r="P3" s="5" t="s">
        <v>380</v>
      </c>
    </row>
    <row r="4" spans="4:29" ht="15.75" thickBot="1" x14ac:dyDescent="0.3">
      <c r="P4" t="s">
        <v>381</v>
      </c>
    </row>
    <row r="5" spans="4:29" x14ac:dyDescent="0.25">
      <c r="D5" s="13" t="s">
        <v>376</v>
      </c>
      <c r="E5" s="14" t="s">
        <v>375</v>
      </c>
      <c r="P5" t="s">
        <v>384</v>
      </c>
    </row>
    <row r="6" spans="4:29" ht="15.75" thickBot="1" x14ac:dyDescent="0.3">
      <c r="D6" s="15" t="s">
        <v>377</v>
      </c>
      <c r="E6" s="16">
        <v>123</v>
      </c>
      <c r="P6" t="s">
        <v>390</v>
      </c>
    </row>
    <row r="7" spans="4:29" x14ac:dyDescent="0.25">
      <c r="P7" t="s">
        <v>391</v>
      </c>
    </row>
    <row r="8" spans="4:29" x14ac:dyDescent="0.25">
      <c r="E8">
        <v>65487854</v>
      </c>
      <c r="O8" s="24" t="s">
        <v>411</v>
      </c>
      <c r="P8" t="s">
        <v>412</v>
      </c>
      <c r="X8">
        <v>25</v>
      </c>
    </row>
    <row r="9" spans="4:29" x14ac:dyDescent="0.25">
      <c r="P9" t="s">
        <v>413</v>
      </c>
    </row>
    <row r="10" spans="4:29" x14ac:dyDescent="0.25">
      <c r="P10" t="s">
        <v>414</v>
      </c>
    </row>
    <row r="11" spans="4:29" x14ac:dyDescent="0.25">
      <c r="H11">
        <v>23</v>
      </c>
      <c r="L11" t="s">
        <v>383</v>
      </c>
      <c r="M11">
        <v>36</v>
      </c>
    </row>
    <row r="12" spans="4:29" x14ac:dyDescent="0.25">
      <c r="D12" s="17">
        <v>-1234567890.1199999</v>
      </c>
      <c r="L12" t="s">
        <v>385</v>
      </c>
      <c r="M12">
        <v>39</v>
      </c>
      <c r="V12">
        <v>1</v>
      </c>
      <c r="W12" t="s">
        <v>392</v>
      </c>
      <c r="X12">
        <v>4</v>
      </c>
      <c r="Y12" t="s">
        <v>403</v>
      </c>
      <c r="Z12" s="20">
        <v>45751</v>
      </c>
      <c r="AA12">
        <f>V12+X12</f>
        <v>5</v>
      </c>
      <c r="AB12" t="s">
        <v>421</v>
      </c>
      <c r="AC12">
        <f>V12+X12+$X$8</f>
        <v>30</v>
      </c>
    </row>
    <row r="13" spans="4:29" x14ac:dyDescent="0.25">
      <c r="G13" s="19">
        <f>H11+H14</f>
        <v>48</v>
      </c>
      <c r="J13" s="18">
        <f>32+24</f>
        <v>56</v>
      </c>
      <c r="L13" t="s">
        <v>386</v>
      </c>
      <c r="M13">
        <v>43</v>
      </c>
      <c r="V13">
        <v>2</v>
      </c>
      <c r="W13" t="s">
        <v>393</v>
      </c>
      <c r="X13">
        <v>7</v>
      </c>
      <c r="Y13" t="s">
        <v>404</v>
      </c>
      <c r="Z13" s="20">
        <v>45752</v>
      </c>
      <c r="AA13">
        <f t="shared" ref="AA13:AA33" si="0">V13+X13</f>
        <v>9</v>
      </c>
      <c r="AB13" t="s">
        <v>422</v>
      </c>
      <c r="AC13">
        <f t="shared" ref="AC13:AC21" si="1">V13+X13+$X$8</f>
        <v>34</v>
      </c>
    </row>
    <row r="14" spans="4:29" x14ac:dyDescent="0.25">
      <c r="H14">
        <v>25</v>
      </c>
      <c r="L14" t="s">
        <v>387</v>
      </c>
      <c r="M14">
        <v>67</v>
      </c>
      <c r="V14">
        <v>3</v>
      </c>
      <c r="W14" t="s">
        <v>394</v>
      </c>
      <c r="X14">
        <v>10</v>
      </c>
      <c r="Y14" t="s">
        <v>405</v>
      </c>
      <c r="Z14" s="20">
        <v>45753</v>
      </c>
      <c r="AA14">
        <f t="shared" si="0"/>
        <v>13</v>
      </c>
      <c r="AB14" t="s">
        <v>423</v>
      </c>
      <c r="AC14">
        <f t="shared" si="1"/>
        <v>38</v>
      </c>
    </row>
    <row r="15" spans="4:29" x14ac:dyDescent="0.25">
      <c r="L15" t="s">
        <v>388</v>
      </c>
      <c r="M15">
        <v>49</v>
      </c>
      <c r="V15">
        <v>4</v>
      </c>
      <c r="W15" t="s">
        <v>395</v>
      </c>
      <c r="X15">
        <v>13</v>
      </c>
      <c r="Y15" t="s">
        <v>406</v>
      </c>
      <c r="Z15" s="20">
        <v>45754</v>
      </c>
      <c r="AA15">
        <f t="shared" si="0"/>
        <v>17</v>
      </c>
      <c r="AB15" t="s">
        <v>424</v>
      </c>
      <c r="AC15">
        <f t="shared" si="1"/>
        <v>42</v>
      </c>
    </row>
    <row r="16" spans="4:29" x14ac:dyDescent="0.25">
      <c r="D16" s="18" t="s">
        <v>379</v>
      </c>
      <c r="V16">
        <v>5</v>
      </c>
      <c r="W16" t="s">
        <v>8</v>
      </c>
      <c r="X16">
        <v>16</v>
      </c>
      <c r="Y16" t="s">
        <v>407</v>
      </c>
      <c r="Z16" s="20">
        <v>45755</v>
      </c>
      <c r="AA16">
        <f t="shared" si="0"/>
        <v>21</v>
      </c>
      <c r="AB16" t="s">
        <v>425</v>
      </c>
      <c r="AC16">
        <f t="shared" si="1"/>
        <v>46</v>
      </c>
    </row>
    <row r="17" spans="6:29" x14ac:dyDescent="0.25">
      <c r="G17">
        <f>H11*H14</f>
        <v>575</v>
      </c>
      <c r="O17" t="s">
        <v>389</v>
      </c>
      <c r="V17">
        <v>6</v>
      </c>
      <c r="W17" t="s">
        <v>396</v>
      </c>
      <c r="X17">
        <v>19</v>
      </c>
      <c r="Y17" t="s">
        <v>408</v>
      </c>
      <c r="Z17" s="20">
        <v>45756</v>
      </c>
      <c r="AA17">
        <f t="shared" si="0"/>
        <v>25</v>
      </c>
      <c r="AB17" t="s">
        <v>426</v>
      </c>
      <c r="AC17">
        <f t="shared" si="1"/>
        <v>50</v>
      </c>
    </row>
    <row r="18" spans="6:29" x14ac:dyDescent="0.25">
      <c r="O18">
        <f>SUM(M11:M15)</f>
        <v>234</v>
      </c>
      <c r="V18">
        <v>7</v>
      </c>
      <c r="W18" t="s">
        <v>397</v>
      </c>
      <c r="X18">
        <v>22</v>
      </c>
      <c r="Y18" t="s">
        <v>409</v>
      </c>
      <c r="Z18" s="20">
        <v>45757</v>
      </c>
      <c r="AA18">
        <f t="shared" si="0"/>
        <v>29</v>
      </c>
      <c r="AB18" t="s">
        <v>427</v>
      </c>
      <c r="AC18">
        <f t="shared" si="1"/>
        <v>54</v>
      </c>
    </row>
    <row r="19" spans="6:29" x14ac:dyDescent="0.25">
      <c r="K19" t="s">
        <v>375</v>
      </c>
      <c r="V19">
        <v>8</v>
      </c>
      <c r="W19" t="s">
        <v>398</v>
      </c>
      <c r="X19">
        <v>25</v>
      </c>
      <c r="Y19" t="s">
        <v>403</v>
      </c>
      <c r="Z19" s="20">
        <v>45758</v>
      </c>
      <c r="AA19">
        <f t="shared" si="0"/>
        <v>33</v>
      </c>
      <c r="AB19" t="s">
        <v>428</v>
      </c>
      <c r="AC19">
        <f t="shared" si="1"/>
        <v>58</v>
      </c>
    </row>
    <row r="20" spans="6:29" x14ac:dyDescent="0.25">
      <c r="F20">
        <v>1</v>
      </c>
      <c r="H20" s="5" t="s">
        <v>382</v>
      </c>
      <c r="K20">
        <v>123</v>
      </c>
      <c r="V20">
        <v>9</v>
      </c>
      <c r="W20" t="s">
        <v>399</v>
      </c>
      <c r="X20">
        <v>28</v>
      </c>
      <c r="Y20" t="s">
        <v>404</v>
      </c>
      <c r="Z20" s="20">
        <v>45759</v>
      </c>
      <c r="AA20">
        <f t="shared" si="0"/>
        <v>37</v>
      </c>
      <c r="AB20" t="s">
        <v>429</v>
      </c>
      <c r="AC20">
        <f t="shared" si="1"/>
        <v>62</v>
      </c>
    </row>
    <row r="21" spans="6:29" x14ac:dyDescent="0.25">
      <c r="H21">
        <f>F20/F22</f>
        <v>0.5</v>
      </c>
      <c r="V21">
        <v>10</v>
      </c>
      <c r="W21" t="s">
        <v>400</v>
      </c>
      <c r="X21">
        <v>31</v>
      </c>
      <c r="Y21" t="s">
        <v>405</v>
      </c>
      <c r="Z21" s="20">
        <v>45760</v>
      </c>
      <c r="AA21">
        <f t="shared" si="0"/>
        <v>41</v>
      </c>
      <c r="AB21" t="s">
        <v>430</v>
      </c>
      <c r="AC21">
        <f t="shared" si="1"/>
        <v>66</v>
      </c>
    </row>
    <row r="22" spans="6:29" x14ac:dyDescent="0.25">
      <c r="F22">
        <v>2</v>
      </c>
      <c r="O22" s="25">
        <f ca="1">TODAY()</f>
        <v>45751</v>
      </c>
      <c r="P22" t="s">
        <v>417</v>
      </c>
      <c r="V22">
        <v>11</v>
      </c>
      <c r="W22" t="s">
        <v>401</v>
      </c>
      <c r="X22">
        <v>34</v>
      </c>
      <c r="Y22" t="s">
        <v>406</v>
      </c>
      <c r="Z22" s="20">
        <v>45761</v>
      </c>
      <c r="AA22">
        <f t="shared" si="0"/>
        <v>45</v>
      </c>
      <c r="AB22" t="s">
        <v>431</v>
      </c>
    </row>
    <row r="23" spans="6:29" x14ac:dyDescent="0.25">
      <c r="K23">
        <f>F20+F22</f>
        <v>3</v>
      </c>
      <c r="V23">
        <v>12</v>
      </c>
      <c r="W23" t="s">
        <v>402</v>
      </c>
      <c r="X23">
        <v>37</v>
      </c>
      <c r="Y23" t="s">
        <v>407</v>
      </c>
      <c r="Z23" s="20">
        <v>45762</v>
      </c>
      <c r="AA23">
        <f t="shared" si="0"/>
        <v>49</v>
      </c>
      <c r="AB23" t="s">
        <v>432</v>
      </c>
    </row>
    <row r="24" spans="6:29" x14ac:dyDescent="0.25">
      <c r="N24" s="25">
        <v>34915</v>
      </c>
      <c r="O24" t="s">
        <v>418</v>
      </c>
      <c r="V24">
        <v>13</v>
      </c>
      <c r="W24" t="s">
        <v>392</v>
      </c>
      <c r="X24">
        <v>40</v>
      </c>
      <c r="Y24" t="s">
        <v>408</v>
      </c>
      <c r="Z24" s="20">
        <v>45763</v>
      </c>
      <c r="AA24">
        <f t="shared" si="0"/>
        <v>53</v>
      </c>
      <c r="AB24" t="s">
        <v>433</v>
      </c>
    </row>
    <row r="25" spans="6:29" x14ac:dyDescent="0.25">
      <c r="V25">
        <v>14</v>
      </c>
      <c r="W25" t="s">
        <v>393</v>
      </c>
      <c r="X25">
        <v>43</v>
      </c>
      <c r="Y25" t="s">
        <v>409</v>
      </c>
      <c r="Z25" s="20">
        <v>45764</v>
      </c>
      <c r="AA25">
        <f t="shared" si="0"/>
        <v>57</v>
      </c>
      <c r="AB25" t="s">
        <v>434</v>
      </c>
    </row>
    <row r="26" spans="6:29" ht="15.75" thickBot="1" x14ac:dyDescent="0.3">
      <c r="V26">
        <v>15</v>
      </c>
      <c r="W26" t="s">
        <v>394</v>
      </c>
      <c r="X26">
        <v>46</v>
      </c>
      <c r="Y26" t="s">
        <v>403</v>
      </c>
      <c r="Z26" s="20">
        <v>45765</v>
      </c>
      <c r="AA26">
        <f t="shared" si="0"/>
        <v>61</v>
      </c>
      <c r="AB26" t="s">
        <v>435</v>
      </c>
    </row>
    <row r="27" spans="6:29" x14ac:dyDescent="0.25">
      <c r="F27" s="21" t="s">
        <v>410</v>
      </c>
      <c r="N27">
        <f ca="1">YEARFRAC(N24,O22)</f>
        <v>29.666666666666668</v>
      </c>
      <c r="O27" t="s">
        <v>419</v>
      </c>
      <c r="V27">
        <v>16</v>
      </c>
      <c r="W27" t="s">
        <v>395</v>
      </c>
      <c r="X27">
        <v>49</v>
      </c>
      <c r="Y27" t="s">
        <v>404</v>
      </c>
      <c r="Z27" s="20">
        <v>45766</v>
      </c>
      <c r="AA27">
        <f t="shared" si="0"/>
        <v>65</v>
      </c>
      <c r="AB27" t="s">
        <v>436</v>
      </c>
    </row>
    <row r="28" spans="6:29" x14ac:dyDescent="0.25">
      <c r="F28" s="22">
        <f>10+2*10</f>
        <v>30</v>
      </c>
      <c r="V28">
        <v>17</v>
      </c>
      <c r="W28" t="s">
        <v>8</v>
      </c>
      <c r="X28">
        <v>52</v>
      </c>
      <c r="Y28" t="s">
        <v>405</v>
      </c>
      <c r="Z28" s="20">
        <v>45767</v>
      </c>
      <c r="AA28">
        <f t="shared" si="0"/>
        <v>69</v>
      </c>
      <c r="AB28" t="s">
        <v>437</v>
      </c>
    </row>
    <row r="29" spans="6:29" ht="15.75" thickBot="1" x14ac:dyDescent="0.3">
      <c r="F29" s="23">
        <f>(10+2)*10</f>
        <v>120</v>
      </c>
      <c r="N29">
        <f ca="1">ROUNDDOWN(N27,0)</f>
        <v>29</v>
      </c>
      <c r="O29" t="s">
        <v>420</v>
      </c>
      <c r="V29">
        <v>18</v>
      </c>
      <c r="W29" t="s">
        <v>396</v>
      </c>
      <c r="X29">
        <v>55</v>
      </c>
      <c r="Y29" t="s">
        <v>406</v>
      </c>
      <c r="Z29" s="20">
        <v>45768</v>
      </c>
      <c r="AA29">
        <f t="shared" si="0"/>
        <v>73</v>
      </c>
      <c r="AB29" t="s">
        <v>438</v>
      </c>
    </row>
    <row r="30" spans="6:29" x14ac:dyDescent="0.25">
      <c r="V30">
        <v>19</v>
      </c>
      <c r="W30" t="s">
        <v>397</v>
      </c>
      <c r="X30">
        <v>58</v>
      </c>
      <c r="Y30" t="s">
        <v>407</v>
      </c>
      <c r="Z30" s="20">
        <v>45769</v>
      </c>
      <c r="AA30">
        <f t="shared" si="0"/>
        <v>77</v>
      </c>
      <c r="AB30" t="s">
        <v>439</v>
      </c>
    </row>
    <row r="31" spans="6:29" x14ac:dyDescent="0.25">
      <c r="V31">
        <v>20</v>
      </c>
      <c r="W31" t="s">
        <v>398</v>
      </c>
      <c r="X31">
        <v>61</v>
      </c>
      <c r="Y31" t="s">
        <v>408</v>
      </c>
      <c r="Z31" s="20">
        <v>45770</v>
      </c>
      <c r="AA31">
        <f t="shared" si="0"/>
        <v>81</v>
      </c>
      <c r="AB31" t="s">
        <v>440</v>
      </c>
    </row>
    <row r="32" spans="6:29" x14ac:dyDescent="0.25">
      <c r="V32">
        <v>21</v>
      </c>
      <c r="W32" t="s">
        <v>399</v>
      </c>
      <c r="X32">
        <v>64</v>
      </c>
      <c r="Y32" t="s">
        <v>409</v>
      </c>
      <c r="Z32" s="20">
        <v>45771</v>
      </c>
      <c r="AA32">
        <f t="shared" si="0"/>
        <v>85</v>
      </c>
      <c r="AB32" t="s">
        <v>441</v>
      </c>
    </row>
    <row r="33" spans="22:28" x14ac:dyDescent="0.25">
      <c r="V33">
        <v>22</v>
      </c>
      <c r="W33" t="s">
        <v>400</v>
      </c>
      <c r="X33">
        <v>67</v>
      </c>
      <c r="Y33" t="s">
        <v>403</v>
      </c>
      <c r="Z33" s="20">
        <v>45772</v>
      </c>
      <c r="AA33">
        <f t="shared" si="0"/>
        <v>89</v>
      </c>
      <c r="AB33" t="s">
        <v>442</v>
      </c>
    </row>
    <row r="34" spans="22:28" x14ac:dyDescent="0.25">
      <c r="Z34" s="20">
        <v>45773</v>
      </c>
      <c r="AB34" t="s">
        <v>443</v>
      </c>
    </row>
    <row r="35" spans="22:28" x14ac:dyDescent="0.25">
      <c r="Z35" s="20">
        <v>45774</v>
      </c>
      <c r="AB35" t="s">
        <v>444</v>
      </c>
    </row>
    <row r="36" spans="22:28" x14ac:dyDescent="0.25">
      <c r="Z36" s="20">
        <v>45775</v>
      </c>
      <c r="AB36" t="s">
        <v>445</v>
      </c>
    </row>
    <row r="37" spans="22:28" x14ac:dyDescent="0.25">
      <c r="Z37" s="20">
        <v>45776</v>
      </c>
      <c r="AB37" t="s">
        <v>446</v>
      </c>
    </row>
    <row r="38" spans="22:28" x14ac:dyDescent="0.25">
      <c r="Z38" s="20">
        <v>45777</v>
      </c>
      <c r="AB38" t="s">
        <v>447</v>
      </c>
    </row>
    <row r="39" spans="22:28" x14ac:dyDescent="0.25">
      <c r="Z39" s="20">
        <v>45778</v>
      </c>
      <c r="AB39" t="s">
        <v>448</v>
      </c>
    </row>
    <row r="40" spans="22:28" x14ac:dyDescent="0.25">
      <c r="Z40" s="20">
        <v>45779</v>
      </c>
      <c r="AB40" t="s">
        <v>449</v>
      </c>
    </row>
    <row r="41" spans="22:28" x14ac:dyDescent="0.25">
      <c r="Z41" s="20">
        <v>45780</v>
      </c>
      <c r="AB41" t="s">
        <v>450</v>
      </c>
    </row>
    <row r="42" spans="22:28" x14ac:dyDescent="0.25">
      <c r="Z42" s="20">
        <v>45781</v>
      </c>
      <c r="AB42" t="s">
        <v>451</v>
      </c>
    </row>
    <row r="43" spans="22:28" x14ac:dyDescent="0.25">
      <c r="Z43" s="20">
        <v>45782</v>
      </c>
      <c r="AB43" t="s">
        <v>452</v>
      </c>
    </row>
    <row r="44" spans="22:28" x14ac:dyDescent="0.25">
      <c r="Z44" s="20">
        <v>45783</v>
      </c>
      <c r="AB44" t="s">
        <v>453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1:E1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5" x14ac:dyDescent="0.25"/>
  <sheetData>
    <row r="1" spans="3:5" x14ac:dyDescent="0.25">
      <c r="D1" t="s">
        <v>415</v>
      </c>
    </row>
    <row r="2" spans="3:5" x14ac:dyDescent="0.25">
      <c r="D2" s="1">
        <v>0.2</v>
      </c>
    </row>
    <row r="5" spans="3:5" x14ac:dyDescent="0.25">
      <c r="C5" s="24" t="s">
        <v>61</v>
      </c>
      <c r="D5" s="5" t="s">
        <v>70</v>
      </c>
      <c r="E5" s="5" t="s">
        <v>416</v>
      </c>
    </row>
    <row r="6" spans="3:5" x14ac:dyDescent="0.25">
      <c r="C6" s="24" t="s">
        <v>62</v>
      </c>
      <c r="D6" s="17">
        <v>10.99</v>
      </c>
      <c r="E6" s="17">
        <f>D6*$D$2</f>
        <v>2.198</v>
      </c>
    </row>
    <row r="7" spans="3:5" x14ac:dyDescent="0.25">
      <c r="C7" s="24" t="s">
        <v>63</v>
      </c>
      <c r="D7" s="17">
        <v>8.5</v>
      </c>
      <c r="E7" s="17">
        <f t="shared" ref="E7:E14" si="0">D7*$D$2</f>
        <v>1.7000000000000002</v>
      </c>
    </row>
    <row r="8" spans="3:5" x14ac:dyDescent="0.25">
      <c r="C8" s="24" t="s">
        <v>64</v>
      </c>
      <c r="D8" s="17">
        <v>7.75</v>
      </c>
      <c r="E8" s="17">
        <f t="shared" si="0"/>
        <v>1.55</v>
      </c>
    </row>
    <row r="9" spans="3:5" x14ac:dyDescent="0.25">
      <c r="C9" s="24" t="s">
        <v>176</v>
      </c>
      <c r="D9" s="17">
        <v>11.25</v>
      </c>
      <c r="E9" s="17">
        <f t="shared" si="0"/>
        <v>2.25</v>
      </c>
    </row>
    <row r="10" spans="3:5" x14ac:dyDescent="0.25">
      <c r="C10" s="24" t="s">
        <v>65</v>
      </c>
      <c r="D10" s="17">
        <v>9.25</v>
      </c>
      <c r="E10" s="17">
        <f t="shared" si="0"/>
        <v>1.85</v>
      </c>
    </row>
    <row r="11" spans="3:5" x14ac:dyDescent="0.25">
      <c r="C11" s="24" t="s">
        <v>66</v>
      </c>
      <c r="D11" s="17">
        <v>8.5</v>
      </c>
      <c r="E11" s="17">
        <f t="shared" si="0"/>
        <v>1.7000000000000002</v>
      </c>
    </row>
    <row r="12" spans="3:5" x14ac:dyDescent="0.25">
      <c r="C12" s="24" t="s">
        <v>67</v>
      </c>
      <c r="D12" s="17">
        <v>9</v>
      </c>
      <c r="E12" s="17">
        <f t="shared" si="0"/>
        <v>1.8</v>
      </c>
    </row>
    <row r="13" spans="3:5" x14ac:dyDescent="0.25">
      <c r="C13" s="24" t="s">
        <v>68</v>
      </c>
      <c r="D13" s="17">
        <v>5</v>
      </c>
      <c r="E13" s="17">
        <f t="shared" si="0"/>
        <v>1</v>
      </c>
    </row>
    <row r="14" spans="3:5" x14ac:dyDescent="0.25">
      <c r="C14" s="24" t="s">
        <v>69</v>
      </c>
      <c r="D14" s="17">
        <v>15.99</v>
      </c>
      <c r="E14" s="17">
        <f t="shared" si="0"/>
        <v>3.1980000000000004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275F-5822-44D1-A7CA-6FBE939396E1}">
  <dimension ref="B3:L15"/>
  <sheetViews>
    <sheetView tabSelected="1" workbookViewId="0">
      <selection activeCell="L12" sqref="L12"/>
    </sheetView>
  </sheetViews>
  <sheetFormatPr defaultRowHeight="15" x14ac:dyDescent="0.25"/>
  <sheetData>
    <row r="3" spans="2:12" x14ac:dyDescent="0.25">
      <c r="G3" s="20">
        <v>45777</v>
      </c>
    </row>
    <row r="5" spans="2:12" x14ac:dyDescent="0.25">
      <c r="D5" s="20">
        <v>45751</v>
      </c>
    </row>
    <row r="6" spans="2:12" x14ac:dyDescent="0.25">
      <c r="B6">
        <v>31</v>
      </c>
    </row>
    <row r="7" spans="2:12" x14ac:dyDescent="0.25">
      <c r="D7" s="20">
        <f>D5+B6</f>
        <v>45782</v>
      </c>
    </row>
    <row r="8" spans="2:12" x14ac:dyDescent="0.25">
      <c r="J8" t="s">
        <v>454</v>
      </c>
    </row>
    <row r="9" spans="2:12" x14ac:dyDescent="0.25">
      <c r="J9" s="26">
        <v>0.49861111111111112</v>
      </c>
    </row>
    <row r="11" spans="2:12" x14ac:dyDescent="0.25">
      <c r="L11" t="s">
        <v>455</v>
      </c>
    </row>
    <row r="12" spans="2:12" x14ac:dyDescent="0.25">
      <c r="J12" s="26">
        <v>0.63958333333333328</v>
      </c>
    </row>
    <row r="15" spans="2:12" x14ac:dyDescent="0.25">
      <c r="J15" s="26">
        <f>J12-J9</f>
        <v>0.14097222222222217</v>
      </c>
    </row>
  </sheetData>
  <conditionalFormatting sqref="D7">
    <cfRule type="expression" dxfId="1" priority="1">
      <formula>$D$7&gt;$G$3</formula>
    </cfRule>
    <cfRule type="expression" dxfId="0" priority="2">
      <formula>$D$7&gt;$G$3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60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t="s">
        <v>57</v>
      </c>
      <c r="D2" t="s">
        <v>58</v>
      </c>
    </row>
    <row r="3" spans="3:4" x14ac:dyDescent="0.25">
      <c r="C3" s="7">
        <v>44927</v>
      </c>
      <c r="D3" s="6">
        <v>7.8E-2</v>
      </c>
    </row>
    <row r="4" spans="3:4" x14ac:dyDescent="0.25">
      <c r="C4" s="7">
        <v>44958</v>
      </c>
      <c r="D4" s="6">
        <v>8.5000000000000006E-2</v>
      </c>
    </row>
    <row r="5" spans="3:4" x14ac:dyDescent="0.25">
      <c r="C5" s="7">
        <v>44986</v>
      </c>
      <c r="D5" s="6">
        <v>7.6999999999999999E-2</v>
      </c>
    </row>
    <row r="6" spans="3:4" x14ac:dyDescent="0.25">
      <c r="C6" s="7">
        <v>45017</v>
      </c>
      <c r="D6" s="6">
        <v>7.1999999999999995E-2</v>
      </c>
    </row>
    <row r="7" spans="3:4" x14ac:dyDescent="0.25">
      <c r="C7" s="7">
        <v>45047</v>
      </c>
      <c r="D7" s="6">
        <v>6.6000000000000003E-2</v>
      </c>
    </row>
    <row r="8" spans="3:4" x14ac:dyDescent="0.25">
      <c r="C8" s="7">
        <v>45078</v>
      </c>
      <c r="D8" s="6">
        <v>6.0999999999999999E-2</v>
      </c>
    </row>
    <row r="9" spans="3:4" x14ac:dyDescent="0.25">
      <c r="C9" s="7">
        <v>45108</v>
      </c>
      <c r="D9" s="6">
        <v>5.8000000000000003E-2</v>
      </c>
    </row>
    <row r="10" spans="3:4" x14ac:dyDescent="0.25">
      <c r="C10" s="7">
        <v>45139</v>
      </c>
      <c r="D10" s="6">
        <v>6.3E-2</v>
      </c>
    </row>
    <row r="11" spans="3:4" x14ac:dyDescent="0.25">
      <c r="C11" s="7">
        <v>45170</v>
      </c>
      <c r="D11" s="6">
        <v>6.4000000000000001E-2</v>
      </c>
    </row>
    <row r="12" spans="3:4" x14ac:dyDescent="0.25">
      <c r="C12" s="7">
        <v>45200</v>
      </c>
      <c r="D12" s="6">
        <v>5.0999999999999997E-2</v>
      </c>
    </row>
    <row r="13" spans="3:4" x14ac:dyDescent="0.25">
      <c r="C13" s="7">
        <v>45231</v>
      </c>
      <c r="D13" s="6">
        <v>3.9E-2</v>
      </c>
    </row>
    <row r="14" spans="3:4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55</v>
      </c>
      <c r="G4" s="5" t="s">
        <v>56</v>
      </c>
    </row>
    <row r="5" spans="6:7" x14ac:dyDescent="0.25">
      <c r="F5" t="s">
        <v>50</v>
      </c>
      <c r="G5" s="1">
        <v>0.15503875968992201</v>
      </c>
    </row>
    <row r="6" spans="6:7" x14ac:dyDescent="0.25">
      <c r="F6" t="s">
        <v>51</v>
      </c>
      <c r="G6" s="1">
        <v>0.27131782945736399</v>
      </c>
    </row>
    <row r="7" spans="6:7" x14ac:dyDescent="0.25">
      <c r="F7" t="s">
        <v>52</v>
      </c>
      <c r="G7" s="1">
        <v>0.170542635658915</v>
      </c>
    </row>
    <row r="8" spans="6:7" x14ac:dyDescent="0.25">
      <c r="F8" t="s">
        <v>53</v>
      </c>
      <c r="G8" s="1">
        <v>0.28682170542635699</v>
      </c>
    </row>
    <row r="9" spans="6:7" x14ac:dyDescent="0.25">
      <c r="F9" t="s">
        <v>54</v>
      </c>
      <c r="G9" s="1">
        <v>0.12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>
      <selection activeCell="C9" sqref="C9"/>
    </sheetView>
  </sheetViews>
  <sheetFormatPr defaultRowHeight="15" x14ac:dyDescent="0.25"/>
  <cols>
    <col min="3" max="3" width="24.7109375" bestFit="1" customWidth="1"/>
  </cols>
  <sheetData>
    <row r="3" spans="3:3" x14ac:dyDescent="0.25">
      <c r="C3" t="s">
        <v>372</v>
      </c>
    </row>
    <row r="4" spans="3:3" x14ac:dyDescent="0.25">
      <c r="C4" t="s">
        <v>73</v>
      </c>
    </row>
    <row r="5" spans="3:3" x14ac:dyDescent="0.25">
      <c r="C5" t="s">
        <v>47</v>
      </c>
    </row>
    <row r="6" spans="3:3" x14ac:dyDescent="0.25">
      <c r="C6" t="s">
        <v>48</v>
      </c>
    </row>
    <row r="7" spans="3:3" x14ac:dyDescent="0.25">
      <c r="C7" t="s">
        <v>49</v>
      </c>
    </row>
    <row r="8" spans="3:3" x14ac:dyDescent="0.25">
      <c r="C8" t="s">
        <v>373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370</v>
      </c>
      <c r="E3" s="12" t="s">
        <v>368</v>
      </c>
      <c r="I3" s="5" t="s">
        <v>369</v>
      </c>
    </row>
    <row r="4" spans="1:9" x14ac:dyDescent="0.25">
      <c r="A4" s="10" t="s">
        <v>175</v>
      </c>
      <c r="E4" s="10" t="s">
        <v>268</v>
      </c>
      <c r="I4" t="s">
        <v>177</v>
      </c>
    </row>
    <row r="5" spans="1:9" x14ac:dyDescent="0.25">
      <c r="A5" s="10" t="s">
        <v>174</v>
      </c>
      <c r="E5" s="10" t="s">
        <v>269</v>
      </c>
      <c r="I5" t="s">
        <v>178</v>
      </c>
    </row>
    <row r="6" spans="1:9" x14ac:dyDescent="0.25">
      <c r="A6" s="10" t="s">
        <v>173</v>
      </c>
      <c r="E6" s="10" t="s">
        <v>270</v>
      </c>
      <c r="I6" t="s">
        <v>179</v>
      </c>
    </row>
    <row r="7" spans="1:9" x14ac:dyDescent="0.25">
      <c r="A7" s="10" t="s">
        <v>172</v>
      </c>
      <c r="E7" s="10" t="s">
        <v>271</v>
      </c>
      <c r="I7" t="s">
        <v>180</v>
      </c>
    </row>
    <row r="8" spans="1:9" x14ac:dyDescent="0.25">
      <c r="A8" s="10" t="s">
        <v>171</v>
      </c>
      <c r="E8" s="10" t="s">
        <v>272</v>
      </c>
      <c r="I8" t="s">
        <v>181</v>
      </c>
    </row>
    <row r="9" spans="1:9" x14ac:dyDescent="0.25">
      <c r="A9" s="10" t="s">
        <v>170</v>
      </c>
      <c r="E9" s="10" t="s">
        <v>273</v>
      </c>
      <c r="I9" t="s">
        <v>182</v>
      </c>
    </row>
    <row r="10" spans="1:9" x14ac:dyDescent="0.25">
      <c r="A10" s="10" t="s">
        <v>169</v>
      </c>
      <c r="E10" s="10" t="s">
        <v>274</v>
      </c>
      <c r="I10" t="s">
        <v>183</v>
      </c>
    </row>
    <row r="11" spans="1:9" x14ac:dyDescent="0.25">
      <c r="A11" s="10" t="s">
        <v>168</v>
      </c>
      <c r="E11" s="10" t="s">
        <v>275</v>
      </c>
      <c r="I11" t="s">
        <v>184</v>
      </c>
    </row>
    <row r="12" spans="1:9" x14ac:dyDescent="0.25">
      <c r="A12" s="10" t="s">
        <v>167</v>
      </c>
      <c r="E12" s="10" t="s">
        <v>276</v>
      </c>
      <c r="I12" t="s">
        <v>185</v>
      </c>
    </row>
    <row r="13" spans="1:9" x14ac:dyDescent="0.25">
      <c r="A13" s="10" t="s">
        <v>166</v>
      </c>
      <c r="E13" s="10" t="s">
        <v>277</v>
      </c>
      <c r="I13" t="s">
        <v>186</v>
      </c>
    </row>
    <row r="14" spans="1:9" x14ac:dyDescent="0.25">
      <c r="A14" s="10" t="s">
        <v>165</v>
      </c>
      <c r="E14" s="10" t="s">
        <v>278</v>
      </c>
      <c r="I14" t="s">
        <v>187</v>
      </c>
    </row>
    <row r="15" spans="1:9" x14ac:dyDescent="0.25">
      <c r="A15" s="10" t="s">
        <v>164</v>
      </c>
      <c r="E15" s="10" t="s">
        <v>279</v>
      </c>
      <c r="I15" t="s">
        <v>188</v>
      </c>
    </row>
    <row r="16" spans="1:9" x14ac:dyDescent="0.25">
      <c r="A16" s="10" t="s">
        <v>163</v>
      </c>
      <c r="E16" s="10" t="s">
        <v>280</v>
      </c>
      <c r="I16" t="s">
        <v>189</v>
      </c>
    </row>
    <row r="17" spans="1:9" x14ac:dyDescent="0.25">
      <c r="A17" s="10" t="s">
        <v>162</v>
      </c>
      <c r="E17" s="10" t="s">
        <v>281</v>
      </c>
      <c r="I17" t="s">
        <v>190</v>
      </c>
    </row>
    <row r="18" spans="1:9" x14ac:dyDescent="0.25">
      <c r="A18" s="10" t="s">
        <v>161</v>
      </c>
      <c r="E18" s="10" t="s">
        <v>282</v>
      </c>
      <c r="I18" t="s">
        <v>191</v>
      </c>
    </row>
    <row r="19" spans="1:9" x14ac:dyDescent="0.25">
      <c r="A19" s="10" t="s">
        <v>160</v>
      </c>
      <c r="E19" s="10" t="s">
        <v>283</v>
      </c>
      <c r="I19" t="s">
        <v>192</v>
      </c>
    </row>
    <row r="20" spans="1:9" x14ac:dyDescent="0.25">
      <c r="A20" s="10" t="s">
        <v>159</v>
      </c>
      <c r="E20" s="10" t="s">
        <v>284</v>
      </c>
      <c r="I20" t="s">
        <v>193</v>
      </c>
    </row>
    <row r="21" spans="1:9" x14ac:dyDescent="0.25">
      <c r="A21" s="10" t="s">
        <v>158</v>
      </c>
      <c r="E21" s="10" t="s">
        <v>285</v>
      </c>
      <c r="I21" t="s">
        <v>194</v>
      </c>
    </row>
    <row r="22" spans="1:9" x14ac:dyDescent="0.25">
      <c r="A22" s="10" t="s">
        <v>157</v>
      </c>
      <c r="E22" s="10" t="s">
        <v>286</v>
      </c>
      <c r="I22" t="s">
        <v>195</v>
      </c>
    </row>
    <row r="23" spans="1:9" x14ac:dyDescent="0.25">
      <c r="A23" s="10" t="s">
        <v>156</v>
      </c>
      <c r="E23" s="10" t="s">
        <v>287</v>
      </c>
      <c r="I23" t="s">
        <v>196</v>
      </c>
    </row>
    <row r="24" spans="1:9" x14ac:dyDescent="0.25">
      <c r="A24" s="10" t="s">
        <v>155</v>
      </c>
      <c r="E24" s="10" t="s">
        <v>288</v>
      </c>
      <c r="I24" t="s">
        <v>197</v>
      </c>
    </row>
    <row r="25" spans="1:9" x14ac:dyDescent="0.25">
      <c r="A25" s="10" t="s">
        <v>154</v>
      </c>
      <c r="E25" s="10" t="s">
        <v>289</v>
      </c>
      <c r="I25" t="s">
        <v>198</v>
      </c>
    </row>
    <row r="26" spans="1:9" x14ac:dyDescent="0.25">
      <c r="A26" s="10" t="s">
        <v>153</v>
      </c>
      <c r="E26" s="10" t="s">
        <v>290</v>
      </c>
      <c r="I26" t="s">
        <v>199</v>
      </c>
    </row>
    <row r="27" spans="1:9" x14ac:dyDescent="0.25">
      <c r="A27" s="10" t="s">
        <v>152</v>
      </c>
      <c r="E27" s="10" t="s">
        <v>291</v>
      </c>
      <c r="I27" t="s">
        <v>200</v>
      </c>
    </row>
    <row r="28" spans="1:9" x14ac:dyDescent="0.25">
      <c r="A28" s="10" t="s">
        <v>151</v>
      </c>
      <c r="E28" s="10" t="s">
        <v>292</v>
      </c>
      <c r="I28" t="s">
        <v>201</v>
      </c>
    </row>
    <row r="29" spans="1:9" x14ac:dyDescent="0.25">
      <c r="A29" s="10" t="s">
        <v>150</v>
      </c>
      <c r="E29" s="10" t="s">
        <v>293</v>
      </c>
      <c r="I29" t="s">
        <v>202</v>
      </c>
    </row>
    <row r="30" spans="1:9" x14ac:dyDescent="0.25">
      <c r="A30" s="10" t="s">
        <v>149</v>
      </c>
      <c r="E30" s="10" t="s">
        <v>294</v>
      </c>
      <c r="I30" t="s">
        <v>203</v>
      </c>
    </row>
    <row r="31" spans="1:9" x14ac:dyDescent="0.25">
      <c r="A31" s="10" t="s">
        <v>148</v>
      </c>
      <c r="E31" s="10" t="s">
        <v>295</v>
      </c>
      <c r="I31" t="s">
        <v>204</v>
      </c>
    </row>
    <row r="32" spans="1:9" x14ac:dyDescent="0.25">
      <c r="A32" s="10" t="s">
        <v>147</v>
      </c>
      <c r="E32" s="10" t="s">
        <v>296</v>
      </c>
      <c r="I32" t="s">
        <v>205</v>
      </c>
    </row>
    <row r="33" spans="1:9" x14ac:dyDescent="0.25">
      <c r="A33" s="10" t="s">
        <v>146</v>
      </c>
      <c r="E33" s="10" t="s">
        <v>297</v>
      </c>
      <c r="I33" t="s">
        <v>206</v>
      </c>
    </row>
    <row r="34" spans="1:9" x14ac:dyDescent="0.25">
      <c r="A34" s="10" t="s">
        <v>145</v>
      </c>
      <c r="E34" s="10" t="s">
        <v>298</v>
      </c>
      <c r="I34" t="s">
        <v>207</v>
      </c>
    </row>
    <row r="35" spans="1:9" x14ac:dyDescent="0.25">
      <c r="A35" s="10" t="s">
        <v>144</v>
      </c>
      <c r="E35" s="10" t="s">
        <v>299</v>
      </c>
      <c r="I35" t="s">
        <v>208</v>
      </c>
    </row>
    <row r="36" spans="1:9" x14ac:dyDescent="0.25">
      <c r="A36" s="10" t="s">
        <v>143</v>
      </c>
      <c r="E36" s="10" t="s">
        <v>300</v>
      </c>
      <c r="I36" t="s">
        <v>209</v>
      </c>
    </row>
    <row r="37" spans="1:9" x14ac:dyDescent="0.25">
      <c r="A37" s="10" t="s">
        <v>142</v>
      </c>
      <c r="E37" s="10" t="s">
        <v>301</v>
      </c>
      <c r="I37" t="s">
        <v>210</v>
      </c>
    </row>
    <row r="38" spans="1:9" x14ac:dyDescent="0.25">
      <c r="A38" s="10" t="s">
        <v>141</v>
      </c>
      <c r="E38" s="10" t="s">
        <v>302</v>
      </c>
      <c r="I38" t="s">
        <v>211</v>
      </c>
    </row>
    <row r="39" spans="1:9" x14ac:dyDescent="0.25">
      <c r="A39" s="10" t="s">
        <v>140</v>
      </c>
      <c r="E39" s="10" t="s">
        <v>303</v>
      </c>
      <c r="I39" t="s">
        <v>212</v>
      </c>
    </row>
    <row r="40" spans="1:9" x14ac:dyDescent="0.25">
      <c r="A40" s="10" t="s">
        <v>139</v>
      </c>
      <c r="E40" s="10" t="s">
        <v>304</v>
      </c>
      <c r="I40" t="s">
        <v>213</v>
      </c>
    </row>
    <row r="41" spans="1:9" x14ac:dyDescent="0.25">
      <c r="A41" s="10" t="s">
        <v>138</v>
      </c>
      <c r="E41" s="10" t="s">
        <v>305</v>
      </c>
      <c r="I41" t="s">
        <v>214</v>
      </c>
    </row>
    <row r="42" spans="1:9" x14ac:dyDescent="0.25">
      <c r="A42" s="10" t="s">
        <v>137</v>
      </c>
      <c r="E42" s="10" t="s">
        <v>306</v>
      </c>
      <c r="I42" t="s">
        <v>215</v>
      </c>
    </row>
    <row r="43" spans="1:9" x14ac:dyDescent="0.25">
      <c r="A43" s="10" t="s">
        <v>136</v>
      </c>
      <c r="E43" s="10" t="s">
        <v>307</v>
      </c>
      <c r="I43" t="s">
        <v>216</v>
      </c>
    </row>
    <row r="44" spans="1:9" x14ac:dyDescent="0.25">
      <c r="A44" s="10" t="s">
        <v>135</v>
      </c>
      <c r="E44" s="10" t="s">
        <v>308</v>
      </c>
      <c r="I44" t="s">
        <v>217</v>
      </c>
    </row>
    <row r="45" spans="1:9" x14ac:dyDescent="0.25">
      <c r="A45" s="10" t="s">
        <v>134</v>
      </c>
      <c r="E45" s="10" t="s">
        <v>309</v>
      </c>
      <c r="I45" t="s">
        <v>218</v>
      </c>
    </row>
    <row r="46" spans="1:9" x14ac:dyDescent="0.25">
      <c r="A46" s="10" t="s">
        <v>133</v>
      </c>
      <c r="E46" s="10" t="s">
        <v>310</v>
      </c>
      <c r="I46" t="s">
        <v>219</v>
      </c>
    </row>
    <row r="47" spans="1:9" x14ac:dyDescent="0.25">
      <c r="A47" s="10" t="s">
        <v>132</v>
      </c>
      <c r="E47" s="10" t="s">
        <v>311</v>
      </c>
      <c r="I47" t="s">
        <v>220</v>
      </c>
    </row>
    <row r="48" spans="1:9" x14ac:dyDescent="0.25">
      <c r="A48" s="10" t="s">
        <v>131</v>
      </c>
      <c r="E48" s="10" t="s">
        <v>312</v>
      </c>
      <c r="I48" t="s">
        <v>221</v>
      </c>
    </row>
    <row r="49" spans="1:9" x14ac:dyDescent="0.25">
      <c r="A49" s="10" t="s">
        <v>130</v>
      </c>
      <c r="E49" s="10" t="s">
        <v>313</v>
      </c>
      <c r="I49" t="s">
        <v>222</v>
      </c>
    </row>
    <row r="50" spans="1:9" x14ac:dyDescent="0.25">
      <c r="A50" s="10" t="s">
        <v>129</v>
      </c>
      <c r="E50" s="10" t="s">
        <v>314</v>
      </c>
      <c r="I50" t="s">
        <v>223</v>
      </c>
    </row>
    <row r="51" spans="1:9" x14ac:dyDescent="0.25">
      <c r="A51" s="10" t="s">
        <v>128</v>
      </c>
      <c r="E51" s="10" t="s">
        <v>315</v>
      </c>
      <c r="I51" t="s">
        <v>224</v>
      </c>
    </row>
    <row r="52" spans="1:9" x14ac:dyDescent="0.25">
      <c r="A52" s="10" t="s">
        <v>127</v>
      </c>
      <c r="E52" s="10" t="s">
        <v>316</v>
      </c>
      <c r="I52" t="s">
        <v>225</v>
      </c>
    </row>
    <row r="53" spans="1:9" x14ac:dyDescent="0.25">
      <c r="A53" s="10" t="s">
        <v>126</v>
      </c>
      <c r="E53" s="10" t="s">
        <v>317</v>
      </c>
      <c r="I53" t="s">
        <v>226</v>
      </c>
    </row>
    <row r="54" spans="1:9" x14ac:dyDescent="0.25">
      <c r="A54" s="10" t="s">
        <v>125</v>
      </c>
      <c r="E54" s="10" t="s">
        <v>318</v>
      </c>
      <c r="I54" t="s">
        <v>227</v>
      </c>
    </row>
    <row r="55" spans="1:9" x14ac:dyDescent="0.25">
      <c r="A55" s="10" t="s">
        <v>124</v>
      </c>
      <c r="E55" s="10" t="s">
        <v>319</v>
      </c>
      <c r="I55" t="s">
        <v>228</v>
      </c>
    </row>
    <row r="56" spans="1:9" x14ac:dyDescent="0.25">
      <c r="A56" s="10" t="s">
        <v>123</v>
      </c>
      <c r="E56" s="10" t="s">
        <v>320</v>
      </c>
      <c r="I56" t="s">
        <v>229</v>
      </c>
    </row>
    <row r="57" spans="1:9" x14ac:dyDescent="0.25">
      <c r="A57" s="10" t="s">
        <v>122</v>
      </c>
      <c r="E57" s="10" t="s">
        <v>321</v>
      </c>
      <c r="I57" t="s">
        <v>230</v>
      </c>
    </row>
    <row r="58" spans="1:9" x14ac:dyDescent="0.25">
      <c r="A58" s="10" t="s">
        <v>121</v>
      </c>
      <c r="E58" s="10" t="s">
        <v>322</v>
      </c>
      <c r="I58" t="s">
        <v>231</v>
      </c>
    </row>
    <row r="59" spans="1:9" x14ac:dyDescent="0.25">
      <c r="A59" s="10" t="s">
        <v>120</v>
      </c>
      <c r="E59" s="10" t="s">
        <v>323</v>
      </c>
      <c r="I59" t="s">
        <v>232</v>
      </c>
    </row>
    <row r="60" spans="1:9" x14ac:dyDescent="0.25">
      <c r="A60" s="10" t="s">
        <v>119</v>
      </c>
      <c r="E60" s="10" t="s">
        <v>324</v>
      </c>
      <c r="I60" t="s">
        <v>233</v>
      </c>
    </row>
    <row r="61" spans="1:9" x14ac:dyDescent="0.25">
      <c r="A61" s="10" t="s">
        <v>118</v>
      </c>
      <c r="E61" s="10" t="s">
        <v>325</v>
      </c>
      <c r="I61" t="s">
        <v>234</v>
      </c>
    </row>
    <row r="62" spans="1:9" x14ac:dyDescent="0.25">
      <c r="A62" s="10" t="s">
        <v>117</v>
      </c>
      <c r="E62" s="10" t="s">
        <v>326</v>
      </c>
      <c r="I62" t="s">
        <v>235</v>
      </c>
    </row>
    <row r="63" spans="1:9" x14ac:dyDescent="0.25">
      <c r="A63" s="10" t="s">
        <v>116</v>
      </c>
      <c r="E63" s="10" t="s">
        <v>327</v>
      </c>
      <c r="I63" t="s">
        <v>236</v>
      </c>
    </row>
    <row r="64" spans="1:9" x14ac:dyDescent="0.25">
      <c r="A64" s="10" t="s">
        <v>115</v>
      </c>
      <c r="E64" s="10" t="s">
        <v>328</v>
      </c>
      <c r="I64" t="s">
        <v>237</v>
      </c>
    </row>
    <row r="65" spans="1:9" x14ac:dyDescent="0.25">
      <c r="A65" s="10" t="s">
        <v>114</v>
      </c>
      <c r="E65" s="10" t="s">
        <v>329</v>
      </c>
      <c r="I65" t="s">
        <v>238</v>
      </c>
    </row>
    <row r="66" spans="1:9" x14ac:dyDescent="0.25">
      <c r="A66" s="10" t="s">
        <v>113</v>
      </c>
      <c r="E66" s="10" t="s">
        <v>330</v>
      </c>
      <c r="I66" t="s">
        <v>239</v>
      </c>
    </row>
    <row r="67" spans="1:9" x14ac:dyDescent="0.25">
      <c r="A67" s="10" t="s">
        <v>112</v>
      </c>
      <c r="E67" s="10" t="s">
        <v>331</v>
      </c>
      <c r="I67" t="s">
        <v>210</v>
      </c>
    </row>
    <row r="68" spans="1:9" x14ac:dyDescent="0.25">
      <c r="A68" s="10" t="s">
        <v>111</v>
      </c>
      <c r="E68" s="10" t="s">
        <v>332</v>
      </c>
      <c r="I68" t="s">
        <v>240</v>
      </c>
    </row>
    <row r="69" spans="1:9" x14ac:dyDescent="0.25">
      <c r="A69" s="10" t="s">
        <v>110</v>
      </c>
      <c r="E69" s="10" t="s">
        <v>333</v>
      </c>
      <c r="I69" t="s">
        <v>241</v>
      </c>
    </row>
    <row r="70" spans="1:9" x14ac:dyDescent="0.25">
      <c r="A70" s="10" t="s">
        <v>109</v>
      </c>
      <c r="E70" s="10" t="s">
        <v>334</v>
      </c>
      <c r="I70" t="s">
        <v>242</v>
      </c>
    </row>
    <row r="71" spans="1:9" x14ac:dyDescent="0.25">
      <c r="A71" s="10" t="s">
        <v>108</v>
      </c>
      <c r="E71" s="10" t="s">
        <v>335</v>
      </c>
      <c r="I71" t="s">
        <v>182</v>
      </c>
    </row>
    <row r="72" spans="1:9" x14ac:dyDescent="0.25">
      <c r="A72" s="10" t="s">
        <v>107</v>
      </c>
      <c r="E72" s="10" t="s">
        <v>336</v>
      </c>
      <c r="I72" t="s">
        <v>243</v>
      </c>
    </row>
    <row r="73" spans="1:9" x14ac:dyDescent="0.25">
      <c r="A73" s="10" t="s">
        <v>106</v>
      </c>
      <c r="E73" s="10" t="s">
        <v>337</v>
      </c>
      <c r="I73" t="s">
        <v>244</v>
      </c>
    </row>
    <row r="74" spans="1:9" x14ac:dyDescent="0.25">
      <c r="A74" s="10" t="s">
        <v>105</v>
      </c>
      <c r="E74" s="10" t="s">
        <v>338</v>
      </c>
      <c r="I74" t="s">
        <v>245</v>
      </c>
    </row>
    <row r="75" spans="1:9" x14ac:dyDescent="0.25">
      <c r="A75" s="10" t="s">
        <v>104</v>
      </c>
      <c r="E75" s="10" t="s">
        <v>339</v>
      </c>
      <c r="I75" t="s">
        <v>246</v>
      </c>
    </row>
    <row r="76" spans="1:9" x14ac:dyDescent="0.25">
      <c r="A76" s="10" t="s">
        <v>103</v>
      </c>
      <c r="E76" s="10" t="s">
        <v>340</v>
      </c>
      <c r="I76" t="s">
        <v>247</v>
      </c>
    </row>
    <row r="77" spans="1:9" x14ac:dyDescent="0.25">
      <c r="A77" s="10" t="s">
        <v>102</v>
      </c>
      <c r="E77" s="10" t="s">
        <v>341</v>
      </c>
      <c r="I77" t="s">
        <v>196</v>
      </c>
    </row>
    <row r="78" spans="1:9" x14ac:dyDescent="0.25">
      <c r="A78" s="10" t="s">
        <v>101</v>
      </c>
      <c r="E78" s="10" t="s">
        <v>342</v>
      </c>
      <c r="I78" t="s">
        <v>248</v>
      </c>
    </row>
    <row r="79" spans="1:9" x14ac:dyDescent="0.25">
      <c r="A79" s="10" t="s">
        <v>100</v>
      </c>
      <c r="E79" s="10" t="s">
        <v>343</v>
      </c>
      <c r="I79" t="s">
        <v>249</v>
      </c>
    </row>
    <row r="80" spans="1:9" x14ac:dyDescent="0.25">
      <c r="A80" s="10" t="s">
        <v>99</v>
      </c>
      <c r="E80" s="10" t="s">
        <v>344</v>
      </c>
      <c r="I80" t="s">
        <v>250</v>
      </c>
    </row>
    <row r="81" spans="1:9" x14ac:dyDescent="0.25">
      <c r="A81" s="10" t="s">
        <v>98</v>
      </c>
      <c r="E81" s="10" t="s">
        <v>345</v>
      </c>
      <c r="I81" t="s">
        <v>251</v>
      </c>
    </row>
    <row r="82" spans="1:9" x14ac:dyDescent="0.25">
      <c r="A82" s="10" t="s">
        <v>97</v>
      </c>
      <c r="E82" s="10" t="s">
        <v>346</v>
      </c>
      <c r="I82" t="s">
        <v>252</v>
      </c>
    </row>
    <row r="83" spans="1:9" x14ac:dyDescent="0.25">
      <c r="A83" s="10" t="s">
        <v>96</v>
      </c>
      <c r="E83" s="10" t="s">
        <v>347</v>
      </c>
      <c r="I83" t="s">
        <v>253</v>
      </c>
    </row>
    <row r="84" spans="1:9" x14ac:dyDescent="0.25">
      <c r="A84" s="10" t="s">
        <v>95</v>
      </c>
      <c r="E84" s="10" t="s">
        <v>348</v>
      </c>
      <c r="I84" t="s">
        <v>254</v>
      </c>
    </row>
    <row r="85" spans="1:9" x14ac:dyDescent="0.25">
      <c r="A85" s="10" t="s">
        <v>94</v>
      </c>
      <c r="E85" s="10" t="s">
        <v>349</v>
      </c>
      <c r="I85" t="s">
        <v>255</v>
      </c>
    </row>
    <row r="86" spans="1:9" x14ac:dyDescent="0.25">
      <c r="A86" s="10" t="s">
        <v>93</v>
      </c>
      <c r="E86" s="10" t="s">
        <v>350</v>
      </c>
      <c r="I86" t="s">
        <v>256</v>
      </c>
    </row>
    <row r="87" spans="1:9" x14ac:dyDescent="0.25">
      <c r="A87" s="10" t="s">
        <v>92</v>
      </c>
      <c r="E87" s="10" t="s">
        <v>351</v>
      </c>
      <c r="I87" t="s">
        <v>257</v>
      </c>
    </row>
    <row r="88" spans="1:9" x14ac:dyDescent="0.25">
      <c r="A88" s="10" t="s">
        <v>91</v>
      </c>
      <c r="E88" s="10" t="s">
        <v>352</v>
      </c>
      <c r="I88" t="s">
        <v>258</v>
      </c>
    </row>
    <row r="89" spans="1:9" x14ac:dyDescent="0.25">
      <c r="A89" s="10" t="s">
        <v>90</v>
      </c>
      <c r="E89" s="10" t="s">
        <v>353</v>
      </c>
      <c r="I89" t="s">
        <v>259</v>
      </c>
    </row>
    <row r="90" spans="1:9" x14ac:dyDescent="0.25">
      <c r="A90" s="10" t="s">
        <v>89</v>
      </c>
      <c r="E90" s="10" t="s">
        <v>354</v>
      </c>
      <c r="I90" t="s">
        <v>260</v>
      </c>
    </row>
    <row r="91" spans="1:9" x14ac:dyDescent="0.25">
      <c r="A91" s="10" t="s">
        <v>88</v>
      </c>
      <c r="E91" s="10" t="s">
        <v>355</v>
      </c>
      <c r="I91" t="s">
        <v>202</v>
      </c>
    </row>
    <row r="92" spans="1:9" x14ac:dyDescent="0.25">
      <c r="A92" s="10" t="s">
        <v>87</v>
      </c>
      <c r="E92" s="10" t="s">
        <v>356</v>
      </c>
      <c r="I92" t="s">
        <v>261</v>
      </c>
    </row>
    <row r="93" spans="1:9" x14ac:dyDescent="0.25">
      <c r="A93" s="10" t="s">
        <v>86</v>
      </c>
      <c r="E93" s="10" t="s">
        <v>357</v>
      </c>
      <c r="I93" t="s">
        <v>262</v>
      </c>
    </row>
    <row r="94" spans="1:9" x14ac:dyDescent="0.25">
      <c r="A94" s="10" t="s">
        <v>85</v>
      </c>
      <c r="E94" s="10" t="s">
        <v>358</v>
      </c>
      <c r="I94" t="s">
        <v>263</v>
      </c>
    </row>
    <row r="95" spans="1:9" x14ac:dyDescent="0.25">
      <c r="A95" s="10" t="s">
        <v>84</v>
      </c>
      <c r="E95" s="10" t="s">
        <v>359</v>
      </c>
      <c r="I95" t="s">
        <v>264</v>
      </c>
    </row>
    <row r="96" spans="1:9" x14ac:dyDescent="0.25">
      <c r="A96" s="10" t="s">
        <v>83</v>
      </c>
      <c r="E96" s="10" t="s">
        <v>360</v>
      </c>
      <c r="I96" t="s">
        <v>258</v>
      </c>
    </row>
    <row r="97" spans="1:9" x14ac:dyDescent="0.25">
      <c r="A97" s="10" t="s">
        <v>82</v>
      </c>
      <c r="E97" s="10" t="s">
        <v>361</v>
      </c>
      <c r="I97" t="s">
        <v>244</v>
      </c>
    </row>
    <row r="98" spans="1:9" x14ac:dyDescent="0.25">
      <c r="A98" s="10" t="s">
        <v>81</v>
      </c>
      <c r="E98" s="10" t="s">
        <v>362</v>
      </c>
      <c r="I98" t="s">
        <v>235</v>
      </c>
    </row>
    <row r="99" spans="1:9" x14ac:dyDescent="0.25">
      <c r="A99" s="10" t="s">
        <v>80</v>
      </c>
      <c r="E99" s="10" t="s">
        <v>363</v>
      </c>
      <c r="I99" t="s">
        <v>204</v>
      </c>
    </row>
    <row r="100" spans="1:9" x14ac:dyDescent="0.25">
      <c r="A100" s="10" t="s">
        <v>79</v>
      </c>
      <c r="E100" s="10" t="s">
        <v>364</v>
      </c>
      <c r="I100" t="s">
        <v>265</v>
      </c>
    </row>
    <row r="101" spans="1:9" x14ac:dyDescent="0.25">
      <c r="A101" s="10" t="s">
        <v>78</v>
      </c>
      <c r="E101" s="10" t="s">
        <v>365</v>
      </c>
      <c r="I101" t="s">
        <v>231</v>
      </c>
    </row>
    <row r="102" spans="1:9" x14ac:dyDescent="0.25">
      <c r="A102" s="10" t="s">
        <v>77</v>
      </c>
      <c r="E102" s="10" t="s">
        <v>366</v>
      </c>
      <c r="I102" t="s">
        <v>266</v>
      </c>
    </row>
    <row r="103" spans="1:9" x14ac:dyDescent="0.25">
      <c r="A103" s="10" t="s">
        <v>76</v>
      </c>
      <c r="E103" s="10" t="s">
        <v>367</v>
      </c>
      <c r="I103" t="s">
        <v>267</v>
      </c>
    </row>
  </sheetData>
  <pageMargins left="0.75" right="0.75" top="1" bottom="1" header="0.5" footer="0.5"/>
  <ignoredErrors>
    <ignoredError sqref="A4:A10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Sales</vt:lpstr>
      <vt:lpstr>Basics</vt:lpstr>
      <vt:lpstr>Restaurant</vt:lpstr>
      <vt:lpstr>Thomas' Dates and Time</vt:lpstr>
      <vt:lpstr>Table</vt:lpstr>
      <vt:lpstr>Inflation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2025-04-04T11:01:55Z</dcterms:modified>
</cp:coreProperties>
</file>